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7.xml" ContentType="application/vnd.openxmlformats-officedocument.spreadsheetml.pivotTab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8.xml" ContentType="application/vnd.openxmlformats-officedocument.spreadsheetml.pivotTab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ivotTables/pivotTable9.xml" ContentType="application/vnd.openxmlformats-officedocument.spreadsheetml.pivotTab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pivotTables/pivotTable10.xml" ContentType="application/vnd.openxmlformats-officedocument.spreadsheetml.pivotTab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pivotTables/pivotTable11.xml" ContentType="application/vnd.openxmlformats-officedocument.spreadsheetml.pivotTab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uob-my.sharepoint.com/personal/hj14965_bristol_ac_uk/Documents/CyBOK/Phase III/Small projects call Jan21/Deliverables/Coventry - Duncan Greaves/"/>
    </mc:Choice>
  </mc:AlternateContent>
  <xr:revisionPtr revIDLastSave="0" documentId="8_{00AA7B8D-29D2-4EFF-8C84-6028E89F1644}" xr6:coauthVersionLast="47" xr6:coauthVersionMax="47" xr10:uidLastSave="{00000000-0000-0000-0000-000000000000}"/>
  <bookViews>
    <workbookView xWindow="-20610" yWindow="-120" windowWidth="20730" windowHeight="11160" tabRatio="900" xr2:uid="{9EBBF966-E22B-43DD-A17B-679BBC6CF231}"/>
  </bookViews>
  <sheets>
    <sheet name="Keywords" sheetId="1" r:id="rId1"/>
    <sheet name="Summary" sheetId="16" r:id="rId2"/>
    <sheet name="Literature Mapping" sheetId="14" r:id="rId3"/>
    <sheet name="SABSA Skills Mapping" sheetId="6" r:id="rId4"/>
    <sheet name="TOGAF Skills Mapping" sheetId="7" r:id="rId5"/>
    <sheet name="TOGAF Role Mapping EA" sheetId="12" r:id="rId6"/>
    <sheet name="TOGAF Role Mapping ESA" sheetId="11" r:id="rId7"/>
    <sheet name="TOGAF Role Mapping BA" sheetId="10" r:id="rId8"/>
    <sheet name="TOGAF Role Mapping SA" sheetId="9" r:id="rId9"/>
    <sheet name="TOGAF Role Mapping AA" sheetId="17" r:id="rId10"/>
    <sheet name="TOGAF Role Mapping DA" sheetId="19" r:id="rId11"/>
    <sheet name="TOGAF Role Mapping TA" sheetId="18" r:id="rId12"/>
    <sheet name="TOGAF Role Mapping" sheetId="2" r:id="rId13"/>
    <sheet name="SABSA Security Capabilities" sheetId="3" r:id="rId14"/>
    <sheet name="Summary Table" sheetId="21" r:id="rId15"/>
    <sheet name="KA" sheetId="22" r:id="rId16"/>
  </sheets>
  <definedNames>
    <definedName name="_xlnm._FilterDatabase" localSheetId="0" hidden="1">Keywords!$A$1:$K$109</definedName>
  </definedNames>
  <calcPr calcId="191029"/>
  <pivotCaches>
    <pivotCache cacheId="0" r:id="rId17"/>
    <pivotCache cacheId="6" r:id="rId1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6" l="1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U31" i="21"/>
  <c r="T31" i="21"/>
  <c r="S31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V29" i="21" s="1"/>
  <c r="E29" i="21"/>
  <c r="D29" i="21"/>
  <c r="C29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U26" i="21"/>
  <c r="T26" i="21"/>
  <c r="S26" i="21"/>
  <c r="R26" i="21"/>
  <c r="Q26" i="21"/>
  <c r="P26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V25" i="21" s="1"/>
  <c r="C23" i="16"/>
  <c r="V28" i="21" l="1"/>
  <c r="V27" i="21"/>
  <c r="V31" i="21"/>
  <c r="V26" i="21"/>
  <c r="V30" i="21"/>
</calcChain>
</file>

<file path=xl/sharedStrings.xml><?xml version="1.0" encoding="utf-8"?>
<sst xmlns="http://schemas.openxmlformats.org/spreadsheetml/2006/main" count="1203" uniqueCount="413">
  <si>
    <t>No</t>
  </si>
  <si>
    <t>Broad Category</t>
  </si>
  <si>
    <t>KA</t>
  </si>
  <si>
    <t>Topic</t>
  </si>
  <si>
    <t>Indicative Material</t>
  </si>
  <si>
    <t>Keyword or set of keywords</t>
  </si>
  <si>
    <t>Role Mapping</t>
  </si>
  <si>
    <t xml:space="preserve">Foundation </t>
  </si>
  <si>
    <t>SABSA Security Strategy and Planning</t>
  </si>
  <si>
    <t>SABSA Security Service Management and Design</t>
  </si>
  <si>
    <t>Advanced</t>
  </si>
  <si>
    <t>A1 – Advanced SABSA Risk, Assurance &amp; Governance</t>
  </si>
  <si>
    <t>A2 – Advanced SABSA Architecture Program Management</t>
  </si>
  <si>
    <t>A3 – Advanced SABSA Architecture Design</t>
  </si>
  <si>
    <t>A4 – Advanced SABSA Incident, Monitoring &amp; Investigations Architecture</t>
  </si>
  <si>
    <t>A5 – Advanced SABSA Business Continuity and Crisis Management</t>
  </si>
  <si>
    <t>Role</t>
  </si>
  <si>
    <t>Architecture Board Member</t>
  </si>
  <si>
    <t>Architecture Sponsor</t>
  </si>
  <si>
    <t>Skills</t>
  </si>
  <si>
    <t>Business Architect</t>
  </si>
  <si>
    <t xml:space="preserve">Data Architect </t>
  </si>
  <si>
    <t>Application Architect</t>
  </si>
  <si>
    <t>Technology Architect</t>
  </si>
  <si>
    <t>Solution Architect</t>
  </si>
  <si>
    <t>Business Enablers,Business capability</t>
  </si>
  <si>
    <t>Short</t>
  </si>
  <si>
    <t>ABM</t>
  </si>
  <si>
    <t>AS</t>
  </si>
  <si>
    <t>EA</t>
  </si>
  <si>
    <t>BA</t>
  </si>
  <si>
    <t>DA</t>
  </si>
  <si>
    <t>AA</t>
  </si>
  <si>
    <t>TA</t>
  </si>
  <si>
    <t>SA</t>
  </si>
  <si>
    <t>Enterprise Architect</t>
  </si>
  <si>
    <t>2.5 Risk Governance, 2.5.4 Risk assessment , 2.6.3 Risk assessment and management methods.</t>
  </si>
  <si>
    <t>2.7 Business Continuity</t>
  </si>
  <si>
    <t>3.4. Data Protection</t>
  </si>
  <si>
    <t>11. Operating Systems and virtualisation</t>
  </si>
  <si>
    <t>3.6.2 Encouraging security standards via contract. 3.14. Legal risk management.</t>
  </si>
  <si>
    <t>Source</t>
  </si>
  <si>
    <t>Literature</t>
  </si>
  <si>
    <t xml:space="preserve">Introduction to Cybersecurity </t>
  </si>
  <si>
    <t>Cloud Security</t>
  </si>
  <si>
    <t>Legal Risk</t>
  </si>
  <si>
    <t>Web &amp; Mobile Security</t>
  </si>
  <si>
    <t>CI</t>
  </si>
  <si>
    <t>AAA</t>
  </si>
  <si>
    <t>DSS</t>
  </si>
  <si>
    <t>CPS</t>
  </si>
  <si>
    <t>WAM</t>
  </si>
  <si>
    <t xml:space="preserve"> 19. Cyber-physical systems</t>
  </si>
  <si>
    <t>RMG</t>
  </si>
  <si>
    <t>MAT</t>
  </si>
  <si>
    <t>13.3 Authorisation</t>
  </si>
  <si>
    <t>HF</t>
  </si>
  <si>
    <t>4.4 Cyber security awareness and education</t>
  </si>
  <si>
    <t>TOGAF</t>
  </si>
  <si>
    <t>TOGAF, SABSA</t>
  </si>
  <si>
    <t>SABSA</t>
  </si>
  <si>
    <t>TOGAF, Literature</t>
  </si>
  <si>
    <t>SOIM</t>
  </si>
  <si>
    <t>1.5.1. Security economics,</t>
  </si>
  <si>
    <t>Architecture Program Management</t>
  </si>
  <si>
    <t>Architecture Design</t>
  </si>
  <si>
    <t>LR</t>
  </si>
  <si>
    <t>Leadership skills</t>
  </si>
  <si>
    <t>ALL</t>
  </si>
  <si>
    <t>EA, ESA</t>
  </si>
  <si>
    <t xml:space="preserve">EA </t>
  </si>
  <si>
    <t>EA, DA</t>
  </si>
  <si>
    <t>Introduction</t>
  </si>
  <si>
    <t>Investigations Architecture</t>
  </si>
  <si>
    <t>ESA, TA</t>
  </si>
  <si>
    <t>TOGAF,SABSA</t>
  </si>
  <si>
    <t>Cross-Cutting concerns</t>
  </si>
  <si>
    <t>EA, ESA, AA</t>
  </si>
  <si>
    <t>AA,</t>
  </si>
  <si>
    <t>EA,ESA</t>
  </si>
  <si>
    <t>TA,EA,ESA</t>
  </si>
  <si>
    <t>EA,ESA, AA,DA</t>
  </si>
  <si>
    <t>EA,AA,SA</t>
  </si>
  <si>
    <t>SSL</t>
  </si>
  <si>
    <t>EA, ESA, BA</t>
  </si>
  <si>
    <t>AA,TA</t>
  </si>
  <si>
    <t>System coupling, System dependencies</t>
  </si>
  <si>
    <t>TA,AA</t>
  </si>
  <si>
    <t>ESA</t>
  </si>
  <si>
    <t>Systems Governance, Cloud (off premise)</t>
  </si>
  <si>
    <t xml:space="preserve"> SaaS, PaaS, IaaS</t>
  </si>
  <si>
    <t>16.3.3 Cloud Computing</t>
  </si>
  <si>
    <t>What if scenarios, scenario planning</t>
  </si>
  <si>
    <t>Security Strategy and Planning</t>
  </si>
  <si>
    <t>Data Protection considerations</t>
  </si>
  <si>
    <t>Third Party collaboration and data sharing</t>
  </si>
  <si>
    <t>Information Governance</t>
  </si>
  <si>
    <t>Due diligence Processes (Information and third parties)</t>
  </si>
  <si>
    <t xml:space="preserve"> IoT</t>
  </si>
  <si>
    <t>IoT Risks</t>
  </si>
  <si>
    <t xml:space="preserve"> 19.1 Cyber-physical systems.</t>
  </si>
  <si>
    <t>2.6.4. Risk assessments in Cyber-Physical Systems</t>
  </si>
  <si>
    <t>Inter platform communications and operability</t>
  </si>
  <si>
    <t>System Interfaces</t>
  </si>
  <si>
    <t>Risk Appetite and Thresholds</t>
  </si>
  <si>
    <t>FAIR (Factor Analysis of Information Risk), risk metrics</t>
  </si>
  <si>
    <t>Risk management,  Risk Analysis.</t>
  </si>
  <si>
    <t>Risk treatment, De-risking development of business systems.</t>
  </si>
  <si>
    <t>Principles IT (Architectural)</t>
  </si>
  <si>
    <t>Controls, System Controls, Security Controls</t>
  </si>
  <si>
    <t>Lateral Movement by software</t>
  </si>
  <si>
    <t>Lateral Movement by personnel</t>
  </si>
  <si>
    <t>6.2 Malicious activities by malware</t>
  </si>
  <si>
    <t>4.3 Human Factors</t>
  </si>
  <si>
    <t>Architectural Continuum</t>
  </si>
  <si>
    <t>Security Objectives</t>
  </si>
  <si>
    <t>Systems Audit, Audit automation.</t>
  </si>
  <si>
    <t>Systems Audit.</t>
  </si>
  <si>
    <t>Systems modelling and meta modelling.</t>
  </si>
  <si>
    <t>Documenting Assumptions and Axioms</t>
  </si>
  <si>
    <t>Situational awareness, Contexts</t>
  </si>
  <si>
    <t xml:space="preserve">Holistic, Systems Thinking, </t>
  </si>
  <si>
    <t>Business Value Chains.</t>
  </si>
  <si>
    <t>Wardley Mapping, assigning utility vs bespoke value.</t>
  </si>
  <si>
    <t>Software Development Governance Scaled Agile (SAFe)</t>
  </si>
  <si>
    <t>Business modelling, SWOT, PESTLE, opportunity modelling.</t>
  </si>
  <si>
    <t>Business Capability Mapping.</t>
  </si>
  <si>
    <t>Separation of concerns, people and systems.</t>
  </si>
  <si>
    <t>Company policies, Policy Setting, Policy Application</t>
  </si>
  <si>
    <t>Secure Development SDLC, Development frameworks,DevSecOps.</t>
  </si>
  <si>
    <t>confidentiality.</t>
  </si>
  <si>
    <t>Threat Scope Reduction, Threat agents, capability, communities,events</t>
  </si>
  <si>
    <t>Crisis management</t>
  </si>
  <si>
    <t>Business continuity</t>
  </si>
  <si>
    <t xml:space="preserve">Security Economics </t>
  </si>
  <si>
    <t>SOAR</t>
  </si>
  <si>
    <t>Business Resilience</t>
  </si>
  <si>
    <t>Security Service Management and Design</t>
  </si>
  <si>
    <t>8.5.4 SOAR impact and Risk Assessment</t>
  </si>
  <si>
    <t>8.5.5 Site Reliability engineering</t>
  </si>
  <si>
    <t>Security Policies</t>
  </si>
  <si>
    <t>2.5.4 Enacting Security Policy</t>
  </si>
  <si>
    <t>2.6.3 Risk Assessment and Management</t>
  </si>
  <si>
    <t>Risk Management &amp; Governance</t>
  </si>
  <si>
    <t>1.5 Cross cutting themes in cybersecurity</t>
  </si>
  <si>
    <t>Cyber Physical Systems Security</t>
  </si>
  <si>
    <t>Security Operations and Incident Management</t>
  </si>
  <si>
    <t>ESA, TA,AA</t>
  </si>
  <si>
    <t>Distributed Systems Security</t>
  </si>
  <si>
    <t>12.5 Distributed systems: Coordination classes and attackability</t>
  </si>
  <si>
    <t>POR</t>
  </si>
  <si>
    <t>Privacy and Online Rights</t>
  </si>
  <si>
    <t>EA, AA,DA</t>
  </si>
  <si>
    <t>EXECUTE: MITIGATION AND COUNTERMEASURES</t>
  </si>
  <si>
    <t>SOAR: IMPACT AND RISK ASSESSMENT</t>
  </si>
  <si>
    <t>SECURITY ARCHITECTURE AND LIFECYCLE</t>
  </si>
  <si>
    <t>CROSS-CUTTING THEMES</t>
  </si>
  <si>
    <t>Cyber Insurance</t>
  </si>
  <si>
    <t>SITE RELIABILITY ENGINEERING</t>
  </si>
  <si>
    <t>Forensics</t>
  </si>
  <si>
    <t xml:space="preserve"> F</t>
  </si>
  <si>
    <t>ADAPTATIONS OF SECURE SOFTWARE LIFECYCLE</t>
  </si>
  <si>
    <t>CLOUD COMPUTING</t>
  </si>
  <si>
    <t>EA, AA, TA</t>
  </si>
  <si>
    <t>EA,AA, SA</t>
  </si>
  <si>
    <t>SECURITY ECONOMICS</t>
  </si>
  <si>
    <t>RISK GOVERNANCE</t>
  </si>
  <si>
    <t>SECURITY CULTURE</t>
  </si>
  <si>
    <t>Security Culture</t>
  </si>
  <si>
    <t>Risk-Benefit</t>
  </si>
  <si>
    <t>2.8 Risk Management conclusion</t>
  </si>
  <si>
    <t>Software verification</t>
  </si>
  <si>
    <t>1.5.2 Verification and Formal Methods</t>
  </si>
  <si>
    <t>ESA,AA</t>
  </si>
  <si>
    <t xml:space="preserve"> 1.5.3 Security architecture and the lifecycle, 4.3 Human Factors</t>
  </si>
  <si>
    <t>1.5.1. Security economics</t>
  </si>
  <si>
    <t>VERIFICATION AND FORMAL METHODS</t>
  </si>
  <si>
    <t>ESA, AA,TA,SA</t>
  </si>
  <si>
    <t>2.6.1. System risk Assessments</t>
  </si>
  <si>
    <t>12.5.1 The Resource Coordination Class – Infrastructure View</t>
  </si>
  <si>
    <t>COORDINATION CLASSES AND ATTACKABILITY</t>
  </si>
  <si>
    <t>CLASSES OF DISRUPTIONS</t>
  </si>
  <si>
    <t>RISK ASSESSMENT AND MANAGEMENT PRINCIPLES</t>
  </si>
  <si>
    <t>RISK ASSESSMENT AND MANAGEMENT METHODS</t>
  </si>
  <si>
    <t>Security Metrics</t>
  </si>
  <si>
    <t>SABSA, TOGAF</t>
  </si>
  <si>
    <t>EA,ESA, ABM</t>
  </si>
  <si>
    <t>SECURITY METRICS</t>
  </si>
  <si>
    <t>MODELS</t>
  </si>
  <si>
    <t>AB</t>
  </si>
  <si>
    <t>ATTACK TREES</t>
  </si>
  <si>
    <t>Adversarial Behaviours</t>
  </si>
  <si>
    <t>Attack trees and Defence trees, probability modelling.</t>
  </si>
  <si>
    <t>AUTHORISATION</t>
  </si>
  <si>
    <t>ACCESS CONTROL</t>
  </si>
  <si>
    <t>Identity and Identity management</t>
  </si>
  <si>
    <t>ESA, SA</t>
  </si>
  <si>
    <t>CLASSES OF VULNERABILITIES AND THREATS</t>
  </si>
  <si>
    <t>ACCESS/ADMISSION CONTROL AND ID MANAGEMENT</t>
  </si>
  <si>
    <t>Authentication, Authorisation &amp; Accountability</t>
  </si>
  <si>
    <t>Human Factors</t>
  </si>
  <si>
    <t>ENACTING SECURITY POLICY</t>
  </si>
  <si>
    <t>CONTRACT</t>
  </si>
  <si>
    <t>ENFORCING ACCESS CONTROL</t>
  </si>
  <si>
    <t>System Access Controls</t>
  </si>
  <si>
    <t>DATA PROTECTION</t>
  </si>
  <si>
    <t>CORE REGULATORY PRINCIPLES</t>
  </si>
  <si>
    <t>MOBILE</t>
  </si>
  <si>
    <t xml:space="preserve">Endpoint Security, Endpoint Protection, exfiltration </t>
  </si>
  <si>
    <t>IOT</t>
  </si>
  <si>
    <t xml:space="preserve"> 8. Security Operations and Incident Management</t>
  </si>
  <si>
    <t>4.6. Stakeholder Engagement,</t>
  </si>
  <si>
    <t>Stakeholder education (users)</t>
  </si>
  <si>
    <t>Stakeholder education (developers)</t>
  </si>
  <si>
    <t>STAKEHOLDER ENGAGEMENT</t>
  </si>
  <si>
    <t>EMPLOYEES</t>
  </si>
  <si>
    <t>SOFTWARE DEVELOPERS</t>
  </si>
  <si>
    <t>1.4.2 NIST principles, 4.6.2 software developers</t>
  </si>
  <si>
    <t>SERVICES COORDINATION CLASS</t>
  </si>
  <si>
    <t>EA,SA,AA,TA</t>
  </si>
  <si>
    <t>COMPONENT VERSUS SYSTEM PERSPECTIVES</t>
  </si>
  <si>
    <t>GOVERNANCE MODEL</t>
  </si>
  <si>
    <t>RISK PERCEPTION FACTOR</t>
  </si>
  <si>
    <t>RISK DEFINITION</t>
  </si>
  <si>
    <t>RISK MANAGEMENT</t>
  </si>
  <si>
    <t>STANDARD PROTOCOLS</t>
  </si>
  <si>
    <t>C</t>
  </si>
  <si>
    <t>Cryptography</t>
  </si>
  <si>
    <t>key management, cryptography schemes</t>
  </si>
  <si>
    <t>ESA,TA</t>
  </si>
  <si>
    <t>Operating Systems and Virtualisation</t>
  </si>
  <si>
    <t>OSV</t>
  </si>
  <si>
    <t>ATTACKER MODEL</t>
  </si>
  <si>
    <t>THREATS TO SECURITY FOR MODERN OSS</t>
  </si>
  <si>
    <t>BUSINESS CONTINUITY : INCIDENT RESPONSE AND RECOVERY PLANNING</t>
  </si>
  <si>
    <t xml:space="preserve">ISO/IEC 27034 </t>
  </si>
  <si>
    <t xml:space="preserve">Allowable System States </t>
  </si>
  <si>
    <t>MALICIOUS ACTIVITIES BY MALWARE</t>
  </si>
  <si>
    <t>UNDERGROUND ECO-SYSTEM</t>
  </si>
  <si>
    <t>ESA,BA</t>
  </si>
  <si>
    <t>CyBoK Introduction</t>
  </si>
  <si>
    <t>Malware &amp; Attack Technology</t>
  </si>
  <si>
    <t>TRANSPARENCY</t>
  </si>
  <si>
    <t>AUDIT-BASED TRANSPARENCY</t>
  </si>
  <si>
    <t>AGILE AND DEVOPS</t>
  </si>
  <si>
    <t>Secure Software Lifecycle</t>
  </si>
  <si>
    <t>Technical, employee devices policies and social employee policies</t>
  </si>
  <si>
    <t>ELEMENTS OF RISK</t>
  </si>
  <si>
    <t>Cloud security models of ownership, hybrid models and outsourced.</t>
  </si>
  <si>
    <t>SUBJECT MATTER AND REGULATORY</t>
  </si>
  <si>
    <t>FOCUS</t>
  </si>
  <si>
    <t>KILL CHAINS</t>
  </si>
  <si>
    <t>RISK ASSESSMENT AND MANAGEMENT METHODS IN CYBER PHYSICAL SYSTEMS</t>
  </si>
  <si>
    <t>EA, ESA, SA</t>
  </si>
  <si>
    <t>PRINCIPLES</t>
  </si>
  <si>
    <t>NIST PRINCIPLES</t>
  </si>
  <si>
    <t>Systems engineering, Emergence, enterprise engineering, Nested systems,nested complexity, systems within systems.</t>
  </si>
  <si>
    <t>API interfaces computer-computer</t>
  </si>
  <si>
    <t>PREVENTION OF VULNERABILITIES</t>
  </si>
  <si>
    <t>API DESIGN</t>
  </si>
  <si>
    <t>EA, ESA, SA, AA,TA</t>
  </si>
  <si>
    <t xml:space="preserve">SS </t>
  </si>
  <si>
    <t>Software Security</t>
  </si>
  <si>
    <t>EA, ESA, SA, AA, TA</t>
  </si>
  <si>
    <t>INTERNET ARCHITECTURE</t>
  </si>
  <si>
    <t>NS</t>
  </si>
  <si>
    <t>APPLICATION LAYER SECURITY, TRANSPORT LAYER SECURITY, LINK LAYER SECURITY, NETWORK LAYER SECURITY</t>
  </si>
  <si>
    <t>Network Security</t>
  </si>
  <si>
    <t>EA, BA, ABM</t>
  </si>
  <si>
    <t xml:space="preserve">EA, ESA, </t>
  </si>
  <si>
    <t>THEORY</t>
  </si>
  <si>
    <t>AA, TA</t>
  </si>
  <si>
    <t>FOUNDATIONAL CONCEPTS</t>
  </si>
  <si>
    <t>OBJECTIVES OF CYBER SECURITY</t>
  </si>
  <si>
    <t>Service Level Objectives</t>
  </si>
  <si>
    <t>EA,BA</t>
  </si>
  <si>
    <t>RESOURCE COORDINATION CLASS</t>
  </si>
  <si>
    <t>ANALYSE: ANALYSIS METHODS</t>
  </si>
  <si>
    <t>MACHINE LEARNING</t>
  </si>
  <si>
    <t>SA,AA,TA</t>
  </si>
  <si>
    <t>Systems Purpose</t>
  </si>
  <si>
    <t>Principles, Business Strategy,Business Mission and Vision</t>
  </si>
  <si>
    <t>Onboarding personnel, Joiners, Movers, Leavers.</t>
  </si>
  <si>
    <t>Service components and service catalog,Service Oriented Architectures (SOA), microservices</t>
  </si>
  <si>
    <t>Defining system / security boundaries</t>
  </si>
  <si>
    <t>POSITIVE SECURITY</t>
  </si>
  <si>
    <t>PEOPLE ARE NOT THE WEAKEST LINK</t>
  </si>
  <si>
    <t>Defining landscape and ecosystem, product selection (Positive Security and product selection)</t>
  </si>
  <si>
    <t>Risk, Assurance &amp; Governance</t>
  </si>
  <si>
    <t>EA,ESA,SA,AA</t>
  </si>
  <si>
    <t>EA,ESA,BA,ABM</t>
  </si>
  <si>
    <t xml:space="preserve">EA,ESA,SA </t>
  </si>
  <si>
    <t xml:space="preserve">EA,SA,AA </t>
  </si>
  <si>
    <t>Supply Chain Cyber Risk (Third Party)</t>
  </si>
  <si>
    <t xml:space="preserve">EA,ESA,BA </t>
  </si>
  <si>
    <t>EA,ESA,BA</t>
  </si>
  <si>
    <t>Business Attributes,Measurement of business value.</t>
  </si>
  <si>
    <t>Business Systems Planning, Envisioning, , AS IS and TO BE</t>
  </si>
  <si>
    <t>Dependency modelling, release schedules, Change Management</t>
  </si>
  <si>
    <t>EA,SA</t>
  </si>
  <si>
    <t>Technical debt, re usability and sustainability</t>
  </si>
  <si>
    <t>Row Labels</t>
  </si>
  <si>
    <t>Grand Total</t>
  </si>
  <si>
    <t>Count of KA</t>
  </si>
  <si>
    <t>(Multiple Items)</t>
  </si>
  <si>
    <t>HUMAN ERROR</t>
  </si>
  <si>
    <t>SECURITY HYGIENE</t>
  </si>
  <si>
    <t>AUTHENTICATION</t>
  </si>
  <si>
    <t>AUTHENTICATION IN DISTRIBUTED SYSTEMS</t>
  </si>
  <si>
    <t>KNOWLEDGE: INTELLIGENCE AND ANALYSIS</t>
  </si>
  <si>
    <t>SITUATIONAL AWARENESS</t>
  </si>
  <si>
    <t>METHODS</t>
  </si>
  <si>
    <t>BUSINESS CONTINUITY : INCIDENT RESPONSE AND RECOVERY</t>
  </si>
  <si>
    <t>PLANNING</t>
  </si>
  <si>
    <t>NCSC GUIDANCE</t>
  </si>
  <si>
    <t>DEFINITION AND CONCEPTUAL MODELS</t>
  </si>
  <si>
    <t>CONCEPTUAL MODELS</t>
  </si>
  <si>
    <t>Reviewing Controls and Measures, auditing permissions and access.</t>
  </si>
  <si>
    <t>EA,ESA,SA</t>
  </si>
  <si>
    <t>ESA,ABM</t>
  </si>
  <si>
    <t>EA,BA,ABM</t>
  </si>
  <si>
    <t>Bring your own device (BYOD) mobile computing device security policy</t>
  </si>
  <si>
    <t>BA,EA,ESA</t>
  </si>
  <si>
    <t>BA,EA,ESA, ABM</t>
  </si>
  <si>
    <t>BA,EA,AA,TA</t>
  </si>
  <si>
    <t>EA,ABM</t>
  </si>
  <si>
    <t>(All)</t>
  </si>
  <si>
    <t>Not Found</t>
  </si>
  <si>
    <t>Count of Role Mapping</t>
  </si>
  <si>
    <t>EA,ESA, SA</t>
  </si>
  <si>
    <t>Enterprise Security Architect</t>
  </si>
  <si>
    <t>RISK METRICS</t>
  </si>
  <si>
    <t>Out Of Scope</t>
  </si>
  <si>
    <t>Out of Scope</t>
  </si>
  <si>
    <t>Operational Efficiency: Optimize Processes, Omni Channel; Agility; Improved Decision Making Structural Change Create Competitive Advantage</t>
  </si>
  <si>
    <t>transparency, information asymmetry</t>
  </si>
  <si>
    <t>solutions to create scale, applications, and scaling platforms. Expand the scale and capabilities of employees.scale consistency around the world. self-service to scale services and support</t>
  </si>
  <si>
    <t xml:space="preserve"> Improved Relationships: Enhance customer relationships, customer satisfaction customer choices</t>
  </si>
  <si>
    <t>ease of use, digital capabilities,Digital Technologies,digital by default</t>
  </si>
  <si>
    <t>Contingency Plan ,preparedness exercises ,planning and risk modelling</t>
  </si>
  <si>
    <t>integration, collaboration, co-creation Data quality, variability Shared services, greater collaboration and integration,consolidated multiple data sources into one system vs. Information hoarding, silos, collboration tech</t>
  </si>
  <si>
    <t>process design and improvement. Economics of performance Improve performance, better risk management,Business process redesign, organisational structures,Process redesign,business case are realized</t>
  </si>
  <si>
    <t>improved fraud management, fraud detection</t>
  </si>
  <si>
    <t>specialized skills and expertise,new skills, departments and functions</t>
  </si>
  <si>
    <t>Protect critical infrastructure and confidential data. Data security,infrastructure and transaction monitoring</t>
  </si>
  <si>
    <t xml:space="preserve">Business Models, Paradigm Shift Radical Evolutionary/continuous, Complex,Strategies Business Models Value Chain </t>
  </si>
  <si>
    <t>Value Creation: Reshape Realign Redefine Integrate Collaboration value generation, profitability, cost reduction</t>
  </si>
  <si>
    <t>Reliable information exchange ,feasibility and reliability, reputational costs</t>
  </si>
  <si>
    <t>organisational structure,employee optimization, productivity, engagement, teamwork, and career growth. creating opportunities to help people do work in a more efficient and productive way.productivity, collaboration,  process efficiency</t>
  </si>
  <si>
    <t>marketing involvement, part of organisational communication.digital marketing,mediating tech</t>
  </si>
  <si>
    <t>flexible, adaptable, realtime, interactive,controllability, remote working, personnel safety</t>
  </si>
  <si>
    <t>Law and Regulation</t>
  </si>
  <si>
    <t>COMPUTER CRIME</t>
  </si>
  <si>
    <t>CRIMES AGAINST INFORMATION SYSTEMS</t>
  </si>
  <si>
    <t>PRIVACY AS CONFIDENTIALITY</t>
  </si>
  <si>
    <t>PROTECTION OF DATA DURING PROCESSING</t>
  </si>
  <si>
    <t>Big data analytics, AI, information processing at scale,digitisation of historical data,clusters,</t>
  </si>
  <si>
    <t xml:space="preserve"> IoT, operations centres, </t>
  </si>
  <si>
    <t>METADATA CONFIDENTIALITY</t>
  </si>
  <si>
    <t>innovation and integration</t>
  </si>
  <si>
    <t>Personalisation, segments, personalities, and specific groups,  differentiation</t>
  </si>
  <si>
    <t>DEPENDENCY MODELLING</t>
  </si>
  <si>
    <t>ENCOURAGING SECURITY STANDARDS VIA CONTRACT</t>
  </si>
  <si>
    <t>HUMAN FACTORS:INCIDENT MANAGEMENT</t>
  </si>
  <si>
    <t>INCIDENT MANAGEMENT PLANNING</t>
  </si>
  <si>
    <t xml:space="preserve"> Resilience and response to cyber-attacks,incident handling,event causal analysis,stability, efficient infrastructure,digital disaster, disruption, business reputation</t>
  </si>
  <si>
    <t>JURISDICTION</t>
  </si>
  <si>
    <t>THE PROBLEM OF DATA SOVEREIGNTY</t>
  </si>
  <si>
    <t>USABLE SECURITY - THE BASICS</t>
  </si>
  <si>
    <t>FITTING THE TASK TO THE HUMAN</t>
  </si>
  <si>
    <t>CYBERSECURITY AWARENESS AND EDUCATION</t>
  </si>
  <si>
    <t>SECURITY EDUCATION</t>
  </si>
  <si>
    <t>decision making, hypotheses, analysis, predictive capability,</t>
  </si>
  <si>
    <t>CYBER-PHYSICAL SYSTEMS AND THEIR SECURITY RISKS</t>
  </si>
  <si>
    <t>SECURITY AND PRIVACY CONCERNS</t>
  </si>
  <si>
    <t>SECURITY CULTURE AND AWARENESS</t>
  </si>
  <si>
    <t>RISK ASSESSMENT ANAND MANAGEMENT PRINCIPLES</t>
  </si>
  <si>
    <t>CAPABILITIES AND LIMITATIONS OF THE DEVICE</t>
  </si>
  <si>
    <t>perc</t>
  </si>
  <si>
    <t>CYBER PHYSICAL SYSTEMS AND THEIR SECURITY RISKS</t>
  </si>
  <si>
    <t>Count of Keywords Mapped</t>
  </si>
  <si>
    <t>Technical Architect</t>
  </si>
  <si>
    <t>Data Architect</t>
  </si>
  <si>
    <t>Acronym</t>
  </si>
  <si>
    <t>Knowledge Area</t>
  </si>
  <si>
    <t>Risk Management and Governance</t>
  </si>
  <si>
    <t>Malware and Attack Technologies</t>
  </si>
  <si>
    <t>Adversarial Behaviour</t>
  </si>
  <si>
    <t>F</t>
  </si>
  <si>
    <t xml:space="preserve">C </t>
  </si>
  <si>
    <t>Authentication, Authorisation and Accountability</t>
  </si>
  <si>
    <t>SS</t>
  </si>
  <si>
    <t>Web and Mobile</t>
  </si>
  <si>
    <t>SLC</t>
  </si>
  <si>
    <t>NW</t>
  </si>
  <si>
    <t>HW</t>
  </si>
  <si>
    <t>Hardware Security</t>
  </si>
  <si>
    <t>Cyber Physical Systems</t>
  </si>
  <si>
    <t>PLT</t>
  </si>
  <si>
    <t>Physical Layer and Telecommunications</t>
  </si>
  <si>
    <t>Privacy &amp; Online Rights</t>
  </si>
  <si>
    <t>Law &amp; Regulation</t>
  </si>
  <si>
    <t>Security Operations &amp; Incident Management</t>
  </si>
  <si>
    <t>Operating Systems &amp; Virtualisation</t>
  </si>
  <si>
    <t>Formal methods</t>
  </si>
  <si>
    <t>Formal Methods</t>
  </si>
  <si>
    <t>Human, Organisational &amp; Regulatory Aspects</t>
  </si>
  <si>
    <t>Infrastructure Security</t>
  </si>
  <si>
    <t>Systems Security</t>
  </si>
  <si>
    <t>Attacks and Defences</t>
  </si>
  <si>
    <t>Software and Platform Security</t>
  </si>
  <si>
    <t>CyBOK Introduction</t>
  </si>
  <si>
    <t>CyBOK v1.0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</si>
</sst>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C3E50"/>
      <name val="Calibri"/>
      <family val="2"/>
    </font>
    <font>
      <sz val="12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2C3E5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 applyAlignment="1"/>
    <xf numFmtId="1" fontId="0" fillId="0" borderId="0" xfId="0" applyNumberFormat="1"/>
    <xf numFmtId="0" fontId="6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left" textRotation="90" wrapText="1"/>
    </xf>
    <xf numFmtId="0" fontId="1" fillId="0" borderId="0" xfId="0" applyFont="1" applyAlignment="1">
      <alignment horizontal="center" textRotation="90" wrapText="1"/>
    </xf>
    <xf numFmtId="0" fontId="6" fillId="0" borderId="1" xfId="1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B9F9E99B-69D3-4BD9-97B3-2BD2E1A0D6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pivotSource>
    <c:name>[Keywords_Mapping_Graphs_and_Charts.xlsx]Summary!PivotTable1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Enterprise Architecture Mapping by CyBOK Knowledge Area - All Sources</a:t>
            </a:r>
            <a:endParaRPr lang="en-GB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2135098186750883"/>
          <c:y val="0.21432794073061595"/>
          <c:w val="0.76474369707824208"/>
          <c:h val="0.411408171261219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Summary!$A$4:$A$22</c:f>
              <c:strCache>
                <c:ptCount val="18"/>
                <c:pt idx="0">
                  <c:v>Risk Management &amp; Governance</c:v>
                </c:pt>
                <c:pt idx="1">
                  <c:v>CyBoK Introduction</c:v>
                </c:pt>
                <c:pt idx="2">
                  <c:v>Law &amp; Regulation</c:v>
                </c:pt>
                <c:pt idx="3">
                  <c:v>Security Operations &amp; Incident Management</c:v>
                </c:pt>
                <c:pt idx="4">
                  <c:v>Human Factors</c:v>
                </c:pt>
                <c:pt idx="5">
                  <c:v>Distributed Systems Security</c:v>
                </c:pt>
                <c:pt idx="6">
                  <c:v>Privacy &amp; Online Rights</c:v>
                </c:pt>
                <c:pt idx="7">
                  <c:v>Authentication, Authorisation &amp; Accountability</c:v>
                </c:pt>
                <c:pt idx="8">
                  <c:v>Secure Software Lifecycle</c:v>
                </c:pt>
                <c:pt idx="9">
                  <c:v>Cyber Physical Systems Security</c:v>
                </c:pt>
                <c:pt idx="10">
                  <c:v>Web &amp; Mobile Security</c:v>
                </c:pt>
                <c:pt idx="11">
                  <c:v>Software Security</c:v>
                </c:pt>
                <c:pt idx="12">
                  <c:v>Operating Systems &amp; Virtualisation</c:v>
                </c:pt>
                <c:pt idx="13">
                  <c:v>Forensics</c:v>
                </c:pt>
                <c:pt idx="14">
                  <c:v>Adversarial Behaviours</c:v>
                </c:pt>
                <c:pt idx="15">
                  <c:v>Cryptography</c:v>
                </c:pt>
                <c:pt idx="16">
                  <c:v>Malware &amp; Attack Technology</c:v>
                </c:pt>
                <c:pt idx="17">
                  <c:v>Network Security</c:v>
                </c:pt>
              </c:strCache>
            </c:strRef>
          </c:cat>
          <c:val>
            <c:numRef>
              <c:f>Summary!$B$4:$B$22</c:f>
              <c:numCache>
                <c:formatCode>General</c:formatCode>
                <c:ptCount val="18"/>
                <c:pt idx="0">
                  <c:v>21</c:v>
                </c:pt>
                <c:pt idx="1">
                  <c:v>10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80-458C-949C-9B35ACE4B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852592"/>
        <c:axId val="500246832"/>
      </c:barChart>
      <c:catAx>
        <c:axId val="60785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246832"/>
        <c:crosses val="autoZero"/>
        <c:auto val="1"/>
        <c:lblAlgn val="ctr"/>
        <c:lblOffset val="100"/>
        <c:noMultiLvlLbl val="0"/>
      </c:catAx>
      <c:valAx>
        <c:axId val="50024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85259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pivotSource>
    <c:name>[Keywords_Mapping_Graphs_and_Charts.xlsx]TOGAF Role Mapping DA!PivotTable3</c:name>
    <c:fmtId val="5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Mapping by Role- Data Architect</a:t>
            </a:r>
            <a:endParaRPr lang="en-GB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pPr>
            <a:solidFill>
              <a:schemeClr val="dk1">
                <a:tint val="88500"/>
              </a:schemeClr>
            </a:solidFill>
            <a:ln w="9525">
              <a:solidFill>
                <a:schemeClr val="dk1">
                  <a:tint val="885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'TOGAF Role Mapping DA'!$B$4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'TOGAF Role Mapping DA'!$A$5:$A$7</c:f>
              <c:strCache>
                <c:ptCount val="2"/>
                <c:pt idx="0">
                  <c:v>Law &amp; Regulation</c:v>
                </c:pt>
                <c:pt idx="1">
                  <c:v>Privacy &amp; Online Rights</c:v>
                </c:pt>
              </c:strCache>
            </c:strRef>
          </c:cat>
          <c:val>
            <c:numRef>
              <c:f>'TOGAF Role Mapping DA'!$B$5:$B$7</c:f>
              <c:numCache>
                <c:formatCode>General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9-480C-A94C-60EC1466C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7925903"/>
        <c:axId val="1247061103"/>
      </c:barChart>
      <c:catAx>
        <c:axId val="110792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061103"/>
        <c:crosses val="autoZero"/>
        <c:auto val="1"/>
        <c:lblAlgn val="ctr"/>
        <c:lblOffset val="100"/>
        <c:noMultiLvlLbl val="0"/>
      </c:catAx>
      <c:valAx>
        <c:axId val="1247061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92590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pivotSource>
    <c:name>[Keywords_Mapping_Graphs_and_Charts.xlsx]TOGAF Role Mapping TA!PivotTable3</c:name>
    <c:fmtId val="5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Mapping by Role- Technical Architect</a:t>
            </a:r>
            <a:endParaRPr lang="en-GB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pPr>
            <a:solidFill>
              <a:schemeClr val="dk1">
                <a:tint val="88500"/>
              </a:schemeClr>
            </a:solidFill>
            <a:ln w="9525">
              <a:solidFill>
                <a:schemeClr val="dk1">
                  <a:tint val="885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'TOGAF Role Mapping TA'!$B$4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'TOGAF Role Mapping TA'!$A$5:$A$18</c:f>
              <c:strCache>
                <c:ptCount val="13"/>
                <c:pt idx="0">
                  <c:v>Security Operations &amp; Incident Management</c:v>
                </c:pt>
                <c:pt idx="1">
                  <c:v>Distributed Systems Security</c:v>
                </c:pt>
                <c:pt idx="2">
                  <c:v>CyBOK Introduction</c:v>
                </c:pt>
                <c:pt idx="3">
                  <c:v>Adversarial Behaviours</c:v>
                </c:pt>
                <c:pt idx="4">
                  <c:v>Authentication, Authorisation &amp; Accountability</c:v>
                </c:pt>
                <c:pt idx="5">
                  <c:v>Operating Systems &amp; Virtualisation</c:v>
                </c:pt>
                <c:pt idx="6">
                  <c:v>Network Security</c:v>
                </c:pt>
                <c:pt idx="7">
                  <c:v>Risk Management &amp; Governance</c:v>
                </c:pt>
                <c:pt idx="8">
                  <c:v>Secure Software Lifecycle</c:v>
                </c:pt>
                <c:pt idx="9">
                  <c:v>Forensics</c:v>
                </c:pt>
                <c:pt idx="10">
                  <c:v>Software Security</c:v>
                </c:pt>
                <c:pt idx="11">
                  <c:v>Law &amp; Regulation</c:v>
                </c:pt>
                <c:pt idx="12">
                  <c:v>Malware &amp; Attack Technology</c:v>
                </c:pt>
              </c:strCache>
            </c:strRef>
          </c:cat>
          <c:val>
            <c:numRef>
              <c:f>'TOGAF Role Mapping TA'!$B$5:$B$18</c:f>
              <c:numCache>
                <c:formatCode>General</c:formatCode>
                <c:ptCount val="13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4-4AE6-9378-02481961E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7925903"/>
        <c:axId val="1247061103"/>
      </c:barChart>
      <c:catAx>
        <c:axId val="110792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061103"/>
        <c:crosses val="autoZero"/>
        <c:auto val="1"/>
        <c:lblAlgn val="ctr"/>
        <c:lblOffset val="100"/>
        <c:noMultiLvlLbl val="0"/>
      </c:catAx>
      <c:valAx>
        <c:axId val="1247061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92590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pivotSource>
    <c:name>[Keywords_Mapping_Graphs_and_Charts.xlsx]Literature Mapping!PivotTable1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Mapping</a:t>
            </a:r>
            <a:r>
              <a:rPr lang="en-US" baseline="0"/>
              <a:t> By Knowledge Area - Literature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2135098186750883"/>
          <c:y val="0.21432794073061595"/>
          <c:w val="0.76474369707824208"/>
          <c:h val="0.40686404780090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'Literature Mapping'!$B$3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'Literature Mapping'!$A$4:$A$16</c:f>
              <c:strCache>
                <c:ptCount val="12"/>
                <c:pt idx="0">
                  <c:v>Human Factors</c:v>
                </c:pt>
                <c:pt idx="1">
                  <c:v>Risk Management &amp; Governance</c:v>
                </c:pt>
                <c:pt idx="2">
                  <c:v>Law &amp; Regulation</c:v>
                </c:pt>
                <c:pt idx="3">
                  <c:v>Privacy &amp; Online Rights</c:v>
                </c:pt>
                <c:pt idx="4">
                  <c:v>Cyber Physical Systems Security</c:v>
                </c:pt>
                <c:pt idx="5">
                  <c:v>Security Operations &amp; Incident Management</c:v>
                </c:pt>
                <c:pt idx="6">
                  <c:v>CyBoK Introduction</c:v>
                </c:pt>
                <c:pt idx="7">
                  <c:v>Secure Software Lifecycle</c:v>
                </c:pt>
                <c:pt idx="8">
                  <c:v>Web &amp; Mobile Security</c:v>
                </c:pt>
                <c:pt idx="9">
                  <c:v>Operating Systems &amp; Virtualisation</c:v>
                </c:pt>
                <c:pt idx="10">
                  <c:v>Authentication, Authorisation &amp; Accountability</c:v>
                </c:pt>
                <c:pt idx="11">
                  <c:v>Malware &amp; Attack Technology</c:v>
                </c:pt>
              </c:strCache>
            </c:strRef>
          </c:cat>
          <c:val>
            <c:numRef>
              <c:f>'Literature Mapping'!$B$4:$B$16</c:f>
              <c:numCache>
                <c:formatCode>General</c:formatCode>
                <c:ptCount val="12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B-4356-90A5-D7BA430D2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852592"/>
        <c:axId val="500246832"/>
      </c:barChart>
      <c:catAx>
        <c:axId val="60785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246832"/>
        <c:crosses val="autoZero"/>
        <c:auto val="1"/>
        <c:lblAlgn val="ctr"/>
        <c:lblOffset val="100"/>
        <c:noMultiLvlLbl val="0"/>
      </c:catAx>
      <c:valAx>
        <c:axId val="50024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85259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pivotSource>
    <c:name>[Keywords_Mapping_Graphs_and_Charts.xlsx]SABSA Skills Mapping!PivotTable3</c:name>
    <c:fmtId val="1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Mapping by CyBOK Knowledge Area - SABSA</a:t>
            </a:r>
            <a:endParaRPr lang="en-GB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'SABSA Skills Mapping'!$B$3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'SABSA Skills Mapping'!$A$4:$A$15</c:f>
              <c:strCache>
                <c:ptCount val="11"/>
                <c:pt idx="0">
                  <c:v>Risk Management &amp; Governance</c:v>
                </c:pt>
                <c:pt idx="1">
                  <c:v>CyBOK Introduction</c:v>
                </c:pt>
                <c:pt idx="2">
                  <c:v>Security Operations &amp; Incident Management</c:v>
                </c:pt>
                <c:pt idx="3">
                  <c:v>Distributed Systems Security</c:v>
                </c:pt>
                <c:pt idx="4">
                  <c:v>Authentication, Authorisation &amp; Accountability</c:v>
                </c:pt>
                <c:pt idx="5">
                  <c:v>Web &amp; Mobile Security</c:v>
                </c:pt>
                <c:pt idx="6">
                  <c:v>Cryptography</c:v>
                </c:pt>
                <c:pt idx="7">
                  <c:v>Network Security</c:v>
                </c:pt>
                <c:pt idx="8">
                  <c:v>Adversarial Behaviours</c:v>
                </c:pt>
                <c:pt idx="9">
                  <c:v>Law &amp; Regulation</c:v>
                </c:pt>
                <c:pt idx="10">
                  <c:v>Forensics</c:v>
                </c:pt>
              </c:strCache>
            </c:strRef>
          </c:cat>
          <c:val>
            <c:numRef>
              <c:f>'SABSA Skills Mapping'!$B$4:$B$15</c:f>
              <c:numCache>
                <c:formatCode>General</c:formatCode>
                <c:ptCount val="11"/>
                <c:pt idx="0">
                  <c:v>9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59-40C3-BB93-D6D4D99EA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7925903"/>
        <c:axId val="1247061103"/>
      </c:barChart>
      <c:catAx>
        <c:axId val="110792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061103"/>
        <c:crosses val="autoZero"/>
        <c:auto val="1"/>
        <c:lblAlgn val="ctr"/>
        <c:lblOffset val="100"/>
        <c:noMultiLvlLbl val="0"/>
      </c:catAx>
      <c:valAx>
        <c:axId val="1247061103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92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pivotSource>
    <c:name>[Keywords_Mapping_Graphs_and_Charts.xlsx]TOGAF Skills Mapping!PivotTable3</c:name>
    <c:fmtId val="2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Mapping by CyBOK Knowledge Area - TOGAF</a:t>
            </a:r>
            <a:endParaRPr lang="en-GB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'TOGAF Skills Mapping'!$B$3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'TOGAF Skills Mapping'!$A$4:$A$13</c:f>
              <c:strCache>
                <c:ptCount val="9"/>
                <c:pt idx="0">
                  <c:v>Risk Management &amp; Governance</c:v>
                </c:pt>
                <c:pt idx="1">
                  <c:v>CyBOK Introduction</c:v>
                </c:pt>
                <c:pt idx="2">
                  <c:v>Security Operations &amp; Incident Management</c:v>
                </c:pt>
                <c:pt idx="3">
                  <c:v>Distributed Systems Security</c:v>
                </c:pt>
                <c:pt idx="4">
                  <c:v>Secure Software Lifecycle</c:v>
                </c:pt>
                <c:pt idx="5">
                  <c:v>Law &amp; Regulation</c:v>
                </c:pt>
                <c:pt idx="6">
                  <c:v>Software Security</c:v>
                </c:pt>
                <c:pt idx="7">
                  <c:v>Human Factors</c:v>
                </c:pt>
                <c:pt idx="8">
                  <c:v>Privacy &amp; Online Rights</c:v>
                </c:pt>
              </c:strCache>
            </c:strRef>
          </c:cat>
          <c:val>
            <c:numRef>
              <c:f>'TOGAF Skills Mapping'!$B$4:$B$13</c:f>
              <c:numCache>
                <c:formatCode>General</c:formatCode>
                <c:ptCount val="9"/>
                <c:pt idx="0">
                  <c:v>15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51-4907-BAC0-946CEC8E5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7925903"/>
        <c:axId val="1247061103"/>
      </c:barChart>
      <c:catAx>
        <c:axId val="110792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061103"/>
        <c:crosses val="autoZero"/>
        <c:auto val="1"/>
        <c:lblAlgn val="ctr"/>
        <c:lblOffset val="100"/>
        <c:noMultiLvlLbl val="0"/>
      </c:catAx>
      <c:valAx>
        <c:axId val="1247061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92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pivotSource>
    <c:name>[Keywords_Mapping_Graphs_and_Charts.xlsx]TOGAF Role Mapping EA!PivotTable3</c:name>
    <c:fmtId val="4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Mapping by Role- Enterprise Architect</a:t>
            </a:r>
            <a:endParaRPr lang="en-GB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pPr>
            <a:solidFill>
              <a:schemeClr val="dk1">
                <a:tint val="88500"/>
              </a:schemeClr>
            </a:solidFill>
            <a:ln w="9525">
              <a:solidFill>
                <a:schemeClr val="dk1">
                  <a:tint val="885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'TOGAF Role Mapping EA'!$B$4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'TOGAF Role Mapping EA'!$A$5:$A$17</c:f>
              <c:strCache>
                <c:ptCount val="12"/>
                <c:pt idx="0">
                  <c:v>Risk Management &amp; Governance</c:v>
                </c:pt>
                <c:pt idx="1">
                  <c:v>CyBOK Introduction</c:v>
                </c:pt>
                <c:pt idx="2">
                  <c:v>Secure Software Lifecycle</c:v>
                </c:pt>
                <c:pt idx="3">
                  <c:v>Law &amp; Regulation</c:v>
                </c:pt>
                <c:pt idx="4">
                  <c:v>Security Operations &amp; Incident Management</c:v>
                </c:pt>
                <c:pt idx="5">
                  <c:v>Distributed Systems Security</c:v>
                </c:pt>
                <c:pt idx="6">
                  <c:v>Web &amp; Mobile Security</c:v>
                </c:pt>
                <c:pt idx="7">
                  <c:v>Privacy &amp; Online Rights</c:v>
                </c:pt>
                <c:pt idx="8">
                  <c:v>Software Security</c:v>
                </c:pt>
                <c:pt idx="9">
                  <c:v>Human Factors</c:v>
                </c:pt>
                <c:pt idx="10">
                  <c:v>Authentication, Authorisation &amp; Accountability</c:v>
                </c:pt>
                <c:pt idx="11">
                  <c:v>Network Security</c:v>
                </c:pt>
              </c:strCache>
            </c:strRef>
          </c:cat>
          <c:val>
            <c:numRef>
              <c:f>'TOGAF Role Mapping EA'!$B$5:$B$17</c:f>
              <c:numCache>
                <c:formatCode>General</c:formatCode>
                <c:ptCount val="12"/>
                <c:pt idx="0">
                  <c:v>16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5-4F1D-8945-C42389F1F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7925903"/>
        <c:axId val="1247061103"/>
      </c:barChart>
      <c:catAx>
        <c:axId val="110792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061103"/>
        <c:crosses val="autoZero"/>
        <c:auto val="1"/>
        <c:lblAlgn val="ctr"/>
        <c:lblOffset val="100"/>
        <c:noMultiLvlLbl val="0"/>
      </c:catAx>
      <c:valAx>
        <c:axId val="1247061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925903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pivotSource>
    <c:name>[Keywords_Mapping_Graphs_and_Charts.xlsx]TOGAF Role Mapping ESA!PivotTable3</c:name>
    <c:fmtId val="4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Mapping by Role- Enterprise Security Architect</a:t>
            </a:r>
            <a:endParaRPr lang="en-GB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pPr>
            <a:solidFill>
              <a:schemeClr val="dk1">
                <a:tint val="88500"/>
              </a:schemeClr>
            </a:solidFill>
            <a:ln w="9525">
              <a:solidFill>
                <a:schemeClr val="dk1">
                  <a:tint val="885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'TOGAF Role Mapping ESA'!$B$4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'TOGAF Role Mapping ESA'!$A$5:$A$21</c:f>
              <c:strCache>
                <c:ptCount val="16"/>
                <c:pt idx="0">
                  <c:v>Risk Management &amp; Governance</c:v>
                </c:pt>
                <c:pt idx="1">
                  <c:v>CyBOK Introduction</c:v>
                </c:pt>
                <c:pt idx="2">
                  <c:v>Authentication, Authorisation &amp; Accountability</c:v>
                </c:pt>
                <c:pt idx="3">
                  <c:v>Security Operations &amp; Incident Management</c:v>
                </c:pt>
                <c:pt idx="4">
                  <c:v>Human Factors</c:v>
                </c:pt>
                <c:pt idx="5">
                  <c:v>Distributed Systems Security</c:v>
                </c:pt>
                <c:pt idx="6">
                  <c:v>Law &amp; Regulation</c:v>
                </c:pt>
                <c:pt idx="7">
                  <c:v>Software Security</c:v>
                </c:pt>
                <c:pt idx="8">
                  <c:v>Forensics</c:v>
                </c:pt>
                <c:pt idx="9">
                  <c:v>Adversarial Behaviours</c:v>
                </c:pt>
                <c:pt idx="10">
                  <c:v>Malware &amp; Attack Technology</c:v>
                </c:pt>
                <c:pt idx="11">
                  <c:v>Cryptography</c:v>
                </c:pt>
                <c:pt idx="12">
                  <c:v>Network Security</c:v>
                </c:pt>
                <c:pt idx="13">
                  <c:v>Web &amp; Mobile Security</c:v>
                </c:pt>
                <c:pt idx="14">
                  <c:v>Operating Systems &amp; Virtualisation</c:v>
                </c:pt>
                <c:pt idx="15">
                  <c:v>Privacy &amp; Online Rights</c:v>
                </c:pt>
              </c:strCache>
            </c:strRef>
          </c:cat>
          <c:val>
            <c:numRef>
              <c:f>'TOGAF Role Mapping ESA'!$B$5:$B$21</c:f>
              <c:numCache>
                <c:formatCode>General</c:formatCode>
                <c:ptCount val="16"/>
                <c:pt idx="0">
                  <c:v>13</c:v>
                </c:pt>
                <c:pt idx="1">
                  <c:v>8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5-4A9C-BBA4-F60E9D3B8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7925903"/>
        <c:axId val="1247061103"/>
      </c:barChart>
      <c:catAx>
        <c:axId val="110792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061103"/>
        <c:crosses val="autoZero"/>
        <c:auto val="1"/>
        <c:lblAlgn val="ctr"/>
        <c:lblOffset val="100"/>
        <c:noMultiLvlLbl val="0"/>
      </c:catAx>
      <c:valAx>
        <c:axId val="1247061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925903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pivotSource>
    <c:name>[Keywords_Mapping_Graphs_and_Charts.xlsx]TOGAF Role Mapping BA!PivotTable3</c:name>
    <c:fmtId val="4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Mapping by Role- Business Architect</a:t>
            </a:r>
            <a:endParaRPr lang="en-GB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pPr>
            <a:solidFill>
              <a:schemeClr val="dk1">
                <a:tint val="88500"/>
              </a:schemeClr>
            </a:solidFill>
            <a:ln w="9525">
              <a:solidFill>
                <a:schemeClr val="dk1">
                  <a:tint val="885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5.3395141288219303E-2"/>
          <c:y val="0.24265526617712449"/>
          <c:w val="0.80105687270521719"/>
          <c:h val="0.35374759605267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'TOGAF Role Mapping BA'!$B$4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'TOGAF Role Mapping BA'!$A$5:$A$13</c:f>
              <c:strCache>
                <c:ptCount val="8"/>
                <c:pt idx="0">
                  <c:v>Risk Management &amp; Governance</c:v>
                </c:pt>
                <c:pt idx="1">
                  <c:v>CyBOK Introduction</c:v>
                </c:pt>
                <c:pt idx="2">
                  <c:v>Web &amp; Mobile Security</c:v>
                </c:pt>
                <c:pt idx="3">
                  <c:v>Law &amp; Regulation</c:v>
                </c:pt>
                <c:pt idx="4">
                  <c:v>Security Operations &amp; Incident Management</c:v>
                </c:pt>
                <c:pt idx="5">
                  <c:v>Distributed Systems Security</c:v>
                </c:pt>
                <c:pt idx="6">
                  <c:v>Authentication, Authorisation &amp; Accountability</c:v>
                </c:pt>
                <c:pt idx="7">
                  <c:v>Human Factors</c:v>
                </c:pt>
              </c:strCache>
            </c:strRef>
          </c:cat>
          <c:val>
            <c:numRef>
              <c:f>'TOGAF Role Mapping BA'!$B$5:$B$13</c:f>
              <c:numCache>
                <c:formatCode>General</c:formatCode>
                <c:ptCount val="8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F-4B7E-8827-F8EE286AE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7925903"/>
        <c:axId val="1247061103"/>
      </c:barChart>
      <c:catAx>
        <c:axId val="110792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061103"/>
        <c:crosses val="autoZero"/>
        <c:auto val="1"/>
        <c:lblAlgn val="ctr"/>
        <c:lblOffset val="100"/>
        <c:noMultiLvlLbl val="0"/>
      </c:catAx>
      <c:valAx>
        <c:axId val="1247061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92590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pivotSource>
    <c:name>[Keywords_Mapping_Graphs_and_Charts.xlsx]TOGAF Role Mapping SA!PivotTable3</c:name>
    <c:fmtId val="2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Mapping by Role- Solutions Architect</a:t>
            </a:r>
            <a:endParaRPr lang="en-GB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pPr>
            <a:solidFill>
              <a:schemeClr val="dk1">
                <a:tint val="88500"/>
              </a:schemeClr>
            </a:solidFill>
            <a:ln w="9525">
              <a:solidFill>
                <a:schemeClr val="dk1">
                  <a:tint val="885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'TOGAF Role Mapping SA'!$B$4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'TOGAF Role Mapping SA'!$A$5:$A$13</c:f>
              <c:strCache>
                <c:ptCount val="8"/>
                <c:pt idx="0">
                  <c:v>Distributed Systems Security</c:v>
                </c:pt>
                <c:pt idx="1">
                  <c:v>Secure Software Lifecycle</c:v>
                </c:pt>
                <c:pt idx="2">
                  <c:v>Risk Management &amp; Governance</c:v>
                </c:pt>
                <c:pt idx="3">
                  <c:v>Human Factors</c:v>
                </c:pt>
                <c:pt idx="4">
                  <c:v>CyBOK Introduction</c:v>
                </c:pt>
                <c:pt idx="5">
                  <c:v>Privacy &amp; Online Rights</c:v>
                </c:pt>
                <c:pt idx="6">
                  <c:v>Software Security</c:v>
                </c:pt>
                <c:pt idx="7">
                  <c:v>Network Security</c:v>
                </c:pt>
              </c:strCache>
            </c:strRef>
          </c:cat>
          <c:val>
            <c:numRef>
              <c:f>'TOGAF Role Mapping SA'!$B$5:$B$13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00AC-4EF1-A5F0-D4D3CA13A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7925903"/>
        <c:axId val="1247061103"/>
      </c:barChart>
      <c:catAx>
        <c:axId val="110792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061103"/>
        <c:crosses val="autoZero"/>
        <c:auto val="1"/>
        <c:lblAlgn val="ctr"/>
        <c:lblOffset val="100"/>
        <c:noMultiLvlLbl val="0"/>
      </c:catAx>
      <c:valAx>
        <c:axId val="1247061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92590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pivotSource>
    <c:name>[Keywords_Mapping_Graphs_and_Charts.xlsx]TOGAF Role Mapping AA!PivotTable3</c:name>
    <c:fmtId val="4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Mapping by Role- Application Architect</a:t>
            </a:r>
            <a:endParaRPr lang="en-GB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pPr>
            <a:solidFill>
              <a:schemeClr val="dk1">
                <a:tint val="88500"/>
              </a:schemeClr>
            </a:solidFill>
            <a:ln w="9525">
              <a:solidFill>
                <a:schemeClr val="dk1">
                  <a:tint val="885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'TOGAF Role Mapping AA'!$B$4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'TOGAF Role Mapping AA'!$A$5:$A$16</c:f>
              <c:strCache>
                <c:ptCount val="11"/>
                <c:pt idx="0">
                  <c:v>CyBOK Introduction</c:v>
                </c:pt>
                <c:pt idx="1">
                  <c:v>Secure Software Lifecycle</c:v>
                </c:pt>
                <c:pt idx="2">
                  <c:v>Security Operations &amp; Incident Management</c:v>
                </c:pt>
                <c:pt idx="3">
                  <c:v>Distributed Systems Security</c:v>
                </c:pt>
                <c:pt idx="4">
                  <c:v>Cyber Physical Systems Security</c:v>
                </c:pt>
                <c:pt idx="5">
                  <c:v>Risk Management &amp; Governance</c:v>
                </c:pt>
                <c:pt idx="6">
                  <c:v>Software Security</c:v>
                </c:pt>
                <c:pt idx="7">
                  <c:v>Law &amp; Regulation</c:v>
                </c:pt>
                <c:pt idx="8">
                  <c:v>Web &amp; Mobile Security</c:v>
                </c:pt>
                <c:pt idx="9">
                  <c:v>Network Security</c:v>
                </c:pt>
                <c:pt idx="10">
                  <c:v>Privacy &amp; Online Rights</c:v>
                </c:pt>
              </c:strCache>
            </c:strRef>
          </c:cat>
          <c:val>
            <c:numRef>
              <c:f>'TOGAF Role Mapping AA'!$B$5:$B$16</c:f>
              <c:numCache>
                <c:formatCode>General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0-4A37-963D-1AABCA3AB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7925903"/>
        <c:axId val="1247061103"/>
      </c:barChart>
      <c:catAx>
        <c:axId val="110792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061103"/>
        <c:crosses val="autoZero"/>
        <c:auto val="1"/>
        <c:lblAlgn val="ctr"/>
        <c:lblOffset val="100"/>
        <c:noMultiLvlLbl val="0"/>
      </c:catAx>
      <c:valAx>
        <c:axId val="1247061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92590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4</xdr:row>
      <xdr:rowOff>1584</xdr:rowOff>
    </xdr:from>
    <xdr:to>
      <xdr:col>14</xdr:col>
      <xdr:colOff>450849</xdr:colOff>
      <xdr:row>40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F46293-8B94-4A0F-BD36-D1D95D40A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463550</xdr:colOff>
      <xdr:row>2</xdr:row>
      <xdr:rowOff>3174</xdr:rowOff>
    </xdr:from>
    <xdr:to>
      <xdr:col>12</xdr:col>
      <xdr:colOff>139700</xdr:colOff>
      <xdr:row>25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CD2E2A-F95D-43B8-9C5D-581BF2AD5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463550</xdr:colOff>
      <xdr:row>2</xdr:row>
      <xdr:rowOff>3174</xdr:rowOff>
    </xdr:from>
    <xdr:to>
      <xdr:col>12</xdr:col>
      <xdr:colOff>139700</xdr:colOff>
      <xdr:row>25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8DAD3B-089F-4F5F-9B57-03A6D80B18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304801</xdr:colOff>
      <xdr:row>4</xdr:row>
      <xdr:rowOff>1585</xdr:rowOff>
    </xdr:from>
    <xdr:to>
      <xdr:col>13</xdr:col>
      <xdr:colOff>438150</xdr:colOff>
      <xdr:row>30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084B47-A878-4676-A622-49380A4226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463550</xdr:colOff>
      <xdr:row>2</xdr:row>
      <xdr:rowOff>19050</xdr:rowOff>
    </xdr:from>
    <xdr:to>
      <xdr:col>12</xdr:col>
      <xdr:colOff>139700</xdr:colOff>
      <xdr:row>30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057948-B615-4048-9517-D92D709CA8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301625</xdr:colOff>
      <xdr:row>3</xdr:row>
      <xdr:rowOff>6351</xdr:rowOff>
    </xdr:from>
    <xdr:to>
      <xdr:col>11</xdr:col>
      <xdr:colOff>587375</xdr:colOff>
      <xdr:row>29</xdr:row>
      <xdr:rowOff>171451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751FC0-36A1-4807-8EC0-DE002AC22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3174</xdr:rowOff>
    </xdr:from>
    <xdr:to>
      <xdr:col>12</xdr:col>
      <xdr:colOff>142875</xdr:colOff>
      <xdr:row>25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F8F10A-6F70-4F9A-8254-E0344BAAA7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463550</xdr:colOff>
      <xdr:row>2</xdr:row>
      <xdr:rowOff>3174</xdr:rowOff>
    </xdr:from>
    <xdr:to>
      <xdr:col>12</xdr:col>
      <xdr:colOff>139700</xdr:colOff>
      <xdr:row>25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DB7F59-6AB3-40F7-98A6-1CE3CFE26D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463550</xdr:colOff>
      <xdr:row>2</xdr:row>
      <xdr:rowOff>3174</xdr:rowOff>
    </xdr:from>
    <xdr:to>
      <xdr:col>12</xdr:col>
      <xdr:colOff>139700</xdr:colOff>
      <xdr:row>25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6C54EA-DF63-4A41-85BF-70AB4C2EF7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463550</xdr:colOff>
      <xdr:row>2</xdr:row>
      <xdr:rowOff>3174</xdr:rowOff>
    </xdr:from>
    <xdr:to>
      <xdr:col>12</xdr:col>
      <xdr:colOff>139700</xdr:colOff>
      <xdr:row>25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A1B8D9-0B1A-4E27-97BC-7323E9D97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463550</xdr:colOff>
      <xdr:row>2</xdr:row>
      <xdr:rowOff>3174</xdr:rowOff>
    </xdr:from>
    <xdr:to>
      <xdr:col>12</xdr:col>
      <xdr:colOff>139700</xdr:colOff>
      <xdr:row>25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4B4E69-9576-441D-BAC6-26383E7485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uncan Greaves" refreshedDate="44506.784105555555" createdVersion="6" refreshedVersion="6" minRefreshableVersion="3" recordCount="108" xr:uid="{294CE025-C2AF-4E73-9051-FF6FF1E5450D}">
  <cacheSource type="worksheet">
    <worksheetSource ref="A1:H109" sheet="Keywords"/>
  </cacheSource>
  <cacheFields count="8">
    <cacheField name="No" numFmtId="0">
      <sharedItems containsSemiMixedTypes="0" containsString="0" containsNumber="1" containsInteger="1" minValue="1" maxValue="108"/>
    </cacheField>
    <cacheField name="Broad Category" numFmtId="0">
      <sharedItems/>
    </cacheField>
    <cacheField name="Knowledge Area" numFmtId="0">
      <sharedItems count="20">
        <s v="CyBoK Introduction"/>
        <s v="Risk Management &amp; Governance"/>
        <s v="Secure Software Lifecycle"/>
        <s v="Distributed Systems Security"/>
        <s v="Not Found"/>
        <s v="Law &amp; Regulation"/>
        <s v="Privacy &amp; Online Rights"/>
        <s v="Web &amp; Mobile Security"/>
        <s v="Security Operations &amp; Incident Management"/>
        <s v="Cyber Physical Systems Security"/>
        <s v="Software Security"/>
        <s v="Human Factors"/>
        <s v="Network Security"/>
        <s v="Authentication, Authorisation &amp; Accountability"/>
        <s v="Malware &amp; Attack Technology"/>
        <s v="Out Of Scope"/>
        <s v="Cryptography"/>
        <s v="Adversarial Behaviours"/>
        <s v="Operating Systems &amp; Virtualisation"/>
        <s v="Forensics"/>
      </sharedItems>
    </cacheField>
    <cacheField name="KA" numFmtId="0">
      <sharedItems/>
    </cacheField>
    <cacheField name="Topic" numFmtId="0">
      <sharedItems containsBlank="1"/>
    </cacheField>
    <cacheField name="Indicative Material" numFmtId="0">
      <sharedItems containsBlank="1"/>
    </cacheField>
    <cacheField name="Source" numFmtId="0">
      <sharedItems count="9">
        <s v="Introduction"/>
        <s v="SABSA"/>
        <s v="Literature"/>
        <s v="TOGAF"/>
        <s v="TOGAF, SABSA"/>
        <s v="SABSA, TOGAF"/>
        <s v="ESA, TA"/>
        <s v="TOGAF, Literature"/>
        <s v="TOGAF,SABSA"/>
      </sharedItems>
    </cacheField>
    <cacheField name="Role Mapping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Helen Jones" refreshedDate="44526.417476967596" createdVersion="6" refreshedVersion="7" minRefreshableVersion="3" recordCount="85" xr:uid="{BBAAC85E-81A3-488D-ACF5-9B8EE41792EF}">
  <cacheSource type="worksheet">
    <worksheetSource ref="A1:I86" sheet="Keywords"/>
  </cacheSource>
  <cacheFields count="9">
    <cacheField name="No" numFmtId="0">
      <sharedItems containsSemiMixedTypes="0" containsString="0" containsNumber="1" containsInteger="1" minValue="1" maxValue="85"/>
    </cacheField>
    <cacheField name="Broad Category" numFmtId="0">
      <sharedItems/>
    </cacheField>
    <cacheField name="Knowledge Area" numFmtId="0">
      <sharedItems count="20">
        <s v="CyBOK Introduction"/>
        <s v="Risk Management &amp; Governance"/>
        <s v="Secure Software Lifecycle"/>
        <s v="Distributed Systems Security"/>
        <s v="Not Found"/>
        <s v="Law &amp; Regulation"/>
        <s v="Privacy &amp; Online Rights"/>
        <s v="Web &amp; Mobile Security"/>
        <s v="Security Operations &amp; Incident Management"/>
        <s v="Cyber Physical Systems Security"/>
        <s v="Software Security"/>
        <s v="Human Factors"/>
        <s v="Network Security"/>
        <s v="Authentication, Authorisation &amp; Accountability"/>
        <s v="Malware &amp; Attack Technology"/>
        <s v="Out Of Scope"/>
        <s v="Cryptography"/>
        <s v="Adversarial Behaviours"/>
        <s v="Operating Systems &amp; Virtualisation"/>
        <s v="Forensics"/>
      </sharedItems>
    </cacheField>
    <cacheField name="KA" numFmtId="0">
      <sharedItems/>
    </cacheField>
    <cacheField name="Topic" numFmtId="0">
      <sharedItems containsBlank="1"/>
    </cacheField>
    <cacheField name="Indicative Material" numFmtId="0">
      <sharedItems containsBlank="1"/>
    </cacheField>
    <cacheField name="Source" numFmtId="0">
      <sharedItems containsBlank="1" count="10">
        <s v="Introduction"/>
        <s v="SABSA"/>
        <s v="Literature"/>
        <s v="TOGAF"/>
        <s v="TOGAF, SABSA"/>
        <s v="SABSA, TOGAF"/>
        <s v="ESA, TA"/>
        <s v="TOGAF, Literature"/>
        <s v="TOGAF,SABSA"/>
        <m u="1"/>
      </sharedItems>
    </cacheField>
    <cacheField name="Role Mapping" numFmtId="0">
      <sharedItems count="53">
        <s v="ALL"/>
        <s v="EA, ESA"/>
        <s v="ESA,AA"/>
        <s v="EA,AA, SA"/>
        <s v="EA, AA, TA"/>
        <s v="ESA, AA,TA,SA"/>
        <s v="EA "/>
        <s v="EA,SA"/>
        <s v="EA,ESA, ABM"/>
        <s v="EA,ESA, AA,DA"/>
        <s v="EA, AA,DA"/>
        <s v="EA, DA"/>
        <s v="EA,BA,ABM"/>
        <s v="EA, ESA, AA"/>
        <s v="EA,BA"/>
        <s v="ESA, TA,AA"/>
        <s v="AA,"/>
        <s v="EA, ESA, SA"/>
        <s v="EA, ESA, SA, AA,TA"/>
        <s v="ESA, TA"/>
        <s v="ESA, SA"/>
        <s v="EA,SA,AA,TA"/>
        <s v="EA,ESA"/>
        <s v="BA,EA,ESA"/>
        <s v="BA,EA,ESA, ABM"/>
        <s v="EA, ESA, "/>
        <s v="EA, BA, ABM"/>
        <s v="EA, ESA, SA, AA, TA"/>
        <s v="TA,EA,ESA"/>
        <s v="ESA,TA"/>
        <s v="ESA,BA"/>
        <s v="EA"/>
        <s v="AA, TA"/>
        <s v="EA,ESA, SA"/>
        <s v="ESA"/>
        <s v="SA,AA,TA"/>
        <s v="BA"/>
        <s v="EA,ESA,BA,ABM"/>
        <s v="EA,ESA,SA,AA"/>
        <s v="EA, ESA, BA"/>
        <s v="EA,ESA,SA "/>
        <s v="EA,SA,AA "/>
        <s v="TA,AA"/>
        <s v="EA,ESA,BA "/>
        <s v="AA,TA"/>
        <s v="EA,AA,SA"/>
        <s v="BA,EA,AA,TA"/>
        <s v="EA,ABM"/>
        <s v="EA,ESA,SA"/>
        <s v="EA,ESA,BA"/>
        <s v="ESA,ABM"/>
        <s v="EAS" u="1"/>
        <s v="EA,ESA, SEGA" u="1"/>
      </sharedItems>
    </cacheField>
    <cacheField name="Keyword or set of keyword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8">
  <r>
    <n v="1"/>
    <s v="Introduction"/>
    <x v="0"/>
    <s v="CI"/>
    <s v="Introduction"/>
    <s v="CyBoK Introduction"/>
    <x v="0"/>
    <s v="ALL"/>
  </r>
  <r>
    <n v="2"/>
    <s v="Introduction"/>
    <x v="0"/>
    <s v="CI"/>
    <s v="CROSS-CUTTING THEMES"/>
    <s v="SECURITY ARCHITECTURE AND LIFECYCLE"/>
    <x v="1"/>
    <s v="EA, ESA"/>
  </r>
  <r>
    <n v="3"/>
    <s v="Introduction"/>
    <x v="0"/>
    <s v="CI"/>
    <s v="CROSS-CUTTING THEMES"/>
    <s v="SECURITY ECONOMICS"/>
    <x v="2"/>
    <s v="EA, ESA"/>
  </r>
  <r>
    <n v="4"/>
    <s v="Human, Organisational &amp; Regulatory Aspects"/>
    <x v="1"/>
    <s v="RMG"/>
    <s v="RISK GOVERNANCE"/>
    <s v="SECURITY CULTURE"/>
    <x v="2"/>
    <s v="EA, ESA"/>
  </r>
  <r>
    <n v="5"/>
    <s v="Introduction"/>
    <x v="0"/>
    <s v="CI"/>
    <s v="CROSS-CUTTING THEMES"/>
    <s v="VERIFICATION AND FORMAL METHODS"/>
    <x v="1"/>
    <s v="ESA,AA"/>
  </r>
  <r>
    <n v="6"/>
    <s v="Software and Platform Security"/>
    <x v="2"/>
    <s v="SSL"/>
    <s v="ADAPTATIONS OF SECURE SOFTWARE LIFECYCLE"/>
    <s v="CLOUD COMPUTING"/>
    <x v="3"/>
    <s v="EA,AA, SA"/>
  </r>
  <r>
    <n v="7"/>
    <s v="Software and Platform Security"/>
    <x v="2"/>
    <s v="SSL"/>
    <s v="ADAPTATIONS OF SECURE SOFTWARE LIFECYCLE"/>
    <s v="CLOUD COMPUTING"/>
    <x v="2"/>
    <s v="EA, AA, TA"/>
  </r>
  <r>
    <n v="8"/>
    <s v="Systems Security"/>
    <x v="3"/>
    <s v="DSS"/>
    <s v="COORDINATION CLASSES AND ATTACKABILITY"/>
    <s v="CLASSES OF DISRUPTIONS"/>
    <x v="4"/>
    <s v="ESA, AA,TA,SA"/>
  </r>
  <r>
    <n v="9"/>
    <s v="Not Found"/>
    <x v="4"/>
    <s v="Not Found"/>
    <m/>
    <m/>
    <x v="3"/>
    <s v="EA "/>
  </r>
  <r>
    <n v="10"/>
    <s v="Human, Organisational &amp; Regulatory Aspects"/>
    <x v="1"/>
    <s v="RMG"/>
    <s v="RISK ASSESSMENT AND MANAGEMENT PRINCIPLES"/>
    <s v="RISK ASSESSMENT AND MANAGEMENT METHODS"/>
    <x v="3"/>
    <s v="EA,SA"/>
  </r>
  <r>
    <n v="11"/>
    <s v="Human, Organisational &amp; Regulatory Aspects"/>
    <x v="1"/>
    <s v="RMG"/>
    <s v="RISK ASSESSMENT AND MANAGEMENT PRINCIPLES"/>
    <s v="RISK ASSESSMENT AND MANAGEMENT METHODS"/>
    <x v="3"/>
    <s v="EA,ESA, ABM"/>
  </r>
  <r>
    <n v="12"/>
    <s v="Human, Organisational &amp; Regulatory Aspects"/>
    <x v="1"/>
    <s v="RMG"/>
    <s v="RISK GOVERNANCE"/>
    <s v="ENACTING SECURITY POLICY"/>
    <x v="3"/>
    <s v="EA,ESA, ABM"/>
  </r>
  <r>
    <n v="13"/>
    <s v="Human, Organisational &amp; Regulatory Aspects"/>
    <x v="1"/>
    <s v="RMG"/>
    <s v="SECURITY METRICS"/>
    <s v="RISK ASSESSMENT AND MANAGEMENT PRINCIPLES"/>
    <x v="5"/>
    <s v="EA,ESA, ABM"/>
  </r>
  <r>
    <n v="14"/>
    <s v="Not Found"/>
    <x v="4"/>
    <s v="Not Found"/>
    <m/>
    <m/>
    <x v="1"/>
    <s v="EA,ESA, ABM"/>
  </r>
  <r>
    <n v="15"/>
    <s v="Human, Organisational &amp; Regulatory Aspects"/>
    <x v="5"/>
    <s v="LR"/>
    <s v="DATA PROTECTION"/>
    <s v="CORE REGULATORY PRINCIPLES"/>
    <x v="2"/>
    <s v="EA,ESA, AA,DA"/>
  </r>
  <r>
    <n v="16"/>
    <s v="Human, Organisational &amp; Regulatory Aspects"/>
    <x v="6"/>
    <s v="POR"/>
    <s v="SUBJECT MATTER AND REGULATORY"/>
    <s v="DATA PROTECTION"/>
    <x v="2"/>
    <s v="EA, AA,DA"/>
  </r>
  <r>
    <n v="17"/>
    <s v="Human, Organisational &amp; Regulatory Aspects"/>
    <x v="5"/>
    <s v="LR"/>
    <s v="FOCUS"/>
    <s v="CONTRACT"/>
    <x v="3"/>
    <s v="EA, DA"/>
  </r>
  <r>
    <n v="18"/>
    <s v="Human, Organisational &amp; Regulatory Aspects"/>
    <x v="5"/>
    <s v="LR"/>
    <s v="DATA PROTECTION"/>
    <s v="CORE REGULATORY PRINCIPLES"/>
    <x v="3"/>
    <s v="EA,BA,ABM"/>
  </r>
  <r>
    <n v="19"/>
    <s v="Software and Platform Security"/>
    <x v="7"/>
    <s v="WAM"/>
    <s v="ELEMENTS OF RISK"/>
    <s v="RISK ASSESSMENT AND MANAGEMENT PRINCIPLES"/>
    <x v="1"/>
    <s v="EA, ESA, AA"/>
  </r>
  <r>
    <n v="20"/>
    <s v="Software and Platform Security"/>
    <x v="7"/>
    <s v="WAM"/>
    <s v="MOBILE"/>
    <s v="ADAPTATIONS OF SECURE SOFTWARE LIFECYCLE"/>
    <x v="2"/>
    <s v="EA,BA"/>
  </r>
  <r>
    <n v="21"/>
    <s v="Attacks and Defences"/>
    <x v="8"/>
    <s v="SOIM"/>
    <s v="KILL CHAINS"/>
    <s v="MODELS"/>
    <x v="1"/>
    <s v="ESA, TA,AA"/>
  </r>
  <r>
    <n v="22"/>
    <s v="Infrastructure Security"/>
    <x v="9"/>
    <s v="CPS"/>
    <s v="IOT"/>
    <s v="ADAPTATIONS OF SECURE SOFTWARE LIFECYCLE"/>
    <x v="2"/>
    <s v="AA,"/>
  </r>
  <r>
    <n v="23"/>
    <s v="Human, Organisational &amp; Regulatory Aspects"/>
    <x v="1"/>
    <s v="RMG"/>
    <s v="RISK ASSESSMENT AND MANAGEMENT METHODS IN CYBER PHYSICAL SYSTEMS"/>
    <s v="RISK ASSESSMENT AND MANAGEMENT PRINCIPLES"/>
    <x v="4"/>
    <s v="EA, ESA, SA"/>
  </r>
  <r>
    <n v="24"/>
    <s v="Introduction"/>
    <x v="0"/>
    <s v="CI"/>
    <s v="NIST PRINCIPLES"/>
    <s v="PRINCIPLES"/>
    <x v="3"/>
    <s v="EA, ESA, SA, AA,TA"/>
  </r>
  <r>
    <n v="25"/>
    <s v="Software and Platform Security"/>
    <x v="10"/>
    <s v="SS "/>
    <s v="PREVENTION OF VULNERABILITIES"/>
    <s v="API DESIGN"/>
    <x v="3"/>
    <s v="EA, ESA, SA, AA,TA"/>
  </r>
  <r>
    <n v="26"/>
    <s v="Systems Security"/>
    <x v="3"/>
    <s v="DSS"/>
    <s v="COORDINATION CLASSES AND ATTACKABILITY"/>
    <s v="SERVICES COORDINATION CLASS"/>
    <x v="3"/>
    <s v="ESA, TA"/>
  </r>
  <r>
    <n v="27"/>
    <s v="Human, Organisational &amp; Regulatory Aspects"/>
    <x v="11"/>
    <s v="HF"/>
    <s v="STAKEHOLDER ENGAGEMENT"/>
    <s v="EMPLOYEES"/>
    <x v="2"/>
    <s v="ESA, SA"/>
  </r>
  <r>
    <n v="28"/>
    <s v="Human, Organisational &amp; Regulatory Aspects"/>
    <x v="11"/>
    <s v="HF"/>
    <s v="STAKEHOLDER ENGAGEMENT"/>
    <s v="SOFTWARE DEVELOPERS"/>
    <x v="2"/>
    <s v="ESA, SA"/>
  </r>
  <r>
    <n v="29"/>
    <s v="Systems Security"/>
    <x v="3"/>
    <s v="DSS"/>
    <s v="COORDINATION CLASSES AND ATTACKABILITY"/>
    <s v="CLASSES OF DISRUPTIONS"/>
    <x v="1"/>
    <s v="EA,SA,AA,TA"/>
  </r>
  <r>
    <n v="30"/>
    <s v="Human, Organisational &amp; Regulatory Aspects"/>
    <x v="1"/>
    <s v="RMG"/>
    <s v="RISK ASSESSMENT AND MANAGEMENT PRINCIPLES"/>
    <s v="COMPONENT VERSUS SYSTEM PERSPECTIVES"/>
    <x v="4"/>
    <s v="EA,ESA"/>
  </r>
  <r>
    <n v="31"/>
    <s v="Human, Organisational &amp; Regulatory Aspects"/>
    <x v="1"/>
    <s v="RMG"/>
    <s v="RISK GOVERNANCE"/>
    <s v="GOVERNANCE MODEL"/>
    <x v="4"/>
    <s v="EA,ESA"/>
  </r>
  <r>
    <n v="32"/>
    <s v="Human, Organisational &amp; Regulatory Aspects"/>
    <x v="1"/>
    <s v="RMG"/>
    <s v="RISK DEFINITION"/>
    <s v="RISK MANAGEMENT"/>
    <x v="3"/>
    <s v="BA,EA,ESA"/>
  </r>
  <r>
    <n v="33"/>
    <s v="Human, Organisational &amp; Regulatory Aspects"/>
    <x v="1"/>
    <s v="RMG"/>
    <s v="RISK GOVERNANCE"/>
    <s v="RISK PERCEPTION FACTOR"/>
    <x v="4"/>
    <s v="BA,EA,ESA, ABM"/>
  </r>
  <r>
    <n v="34"/>
    <s v="Human, Organisational &amp; Regulatory Aspects"/>
    <x v="1"/>
    <s v="RMG"/>
    <s v="RISK ASSESSMENT AND MANAGEMENT PRINCIPLES"/>
    <s v="SECURITY METRICS"/>
    <x v="3"/>
    <s v="EA, ESA, "/>
  </r>
  <r>
    <n v="35"/>
    <s v="Introduction"/>
    <x v="0"/>
    <s v="CI"/>
    <s v="CROSS-CUTTING THEMES"/>
    <s v="SECURITY ARCHITECTURE AND LIFECYCLE"/>
    <x v="4"/>
    <s v="EA, BA, ABM"/>
  </r>
  <r>
    <n v="36"/>
    <s v="Not Found"/>
    <x v="4"/>
    <s v="Not Found"/>
    <m/>
    <m/>
    <x v="4"/>
    <s v="EA, BA, ABM"/>
  </r>
  <r>
    <n v="37"/>
    <s v="Infrastructure Security"/>
    <x v="12"/>
    <s v="NS"/>
    <s v="INTERNET ARCHITECTURE"/>
    <s v="APPLICATION LAYER SECURITY, TRANSPORT LAYER SECURITY, LINK LAYER SECURITY, NETWORK LAYER SECURITY"/>
    <x v="1"/>
    <s v="EA, ESA, SA, AA, TA"/>
  </r>
  <r>
    <n v="38"/>
    <s v="Human, Organisational &amp; Regulatory Aspects"/>
    <x v="11"/>
    <s v="HF"/>
    <s v="POSITIVE SECURITY"/>
    <s v="PEOPLE ARE NOT THE WEAKEST LINK"/>
    <x v="3"/>
    <s v="EA, ESA"/>
  </r>
  <r>
    <n v="39"/>
    <s v="Systems Security"/>
    <x v="13"/>
    <s v="AAA"/>
    <s v="AUTHENTICATION"/>
    <s v="AUTHENTICATION IN DISTRIBUTED SYSTEMS"/>
    <x v="1"/>
    <s v="TA,EA,ESA"/>
  </r>
  <r>
    <n v="40"/>
    <s v="Not Found"/>
    <x v="4"/>
    <s v="Not Found"/>
    <m/>
    <m/>
    <x v="6"/>
    <s v="TA,EA,ESA"/>
  </r>
  <r>
    <n v="41"/>
    <s v="Attacks and Defences"/>
    <x v="14"/>
    <s v="MAT"/>
    <s v="MALICIOUS ACTIVITIES BY MALWARE"/>
    <s v="UNDERGROUND ECO-SYSTEM"/>
    <x v="2"/>
    <s v="ESA,TA"/>
  </r>
  <r>
    <n v="42"/>
    <s v="Systems Security"/>
    <x v="13"/>
    <s v="AAA"/>
    <s v="AUTHORISATION"/>
    <s v="THEORY"/>
    <x v="2"/>
    <s v="ESA,BA"/>
  </r>
  <r>
    <n v="43"/>
    <s v="Not Found"/>
    <x v="4"/>
    <s v="Not Found"/>
    <m/>
    <m/>
    <x v="3"/>
    <s v="EA"/>
  </r>
  <r>
    <n v="44"/>
    <s v="Not Found"/>
    <x v="4"/>
    <s v="Not Found"/>
    <m/>
    <m/>
    <x v="2"/>
    <s v="AA, TA"/>
  </r>
  <r>
    <n v="45"/>
    <s v="Human, Organisational &amp; Regulatory Aspects"/>
    <x v="6"/>
    <s v="POR"/>
    <s v="TRANSPARENCY"/>
    <s v="AUDIT-BASED TRANSPARENCY"/>
    <x v="7"/>
    <s v="EA,ESA, SA"/>
  </r>
  <r>
    <n v="46"/>
    <s v="Introduction"/>
    <x v="0"/>
    <s v="CI"/>
    <s v="OBJECTIVES OF CYBER SECURITY"/>
    <s v="FOUNDATIONAL CONCEPTS"/>
    <x v="1"/>
    <s v="ESA"/>
  </r>
  <r>
    <n v="47"/>
    <s v="Systems Security"/>
    <x v="3"/>
    <s v="DSS"/>
    <s v="COORDINATION CLASSES AND ATTACKABILITY"/>
    <s v="RESOURCE COORDINATION CLASS"/>
    <x v="3"/>
    <s v="EA,BA"/>
  </r>
  <r>
    <n v="48"/>
    <s v="Attacks and Defences"/>
    <x v="8"/>
    <s v="SOIM"/>
    <s v="ANALYSE: ANALYSIS METHODS"/>
    <s v="MACHINE LEARNING"/>
    <x v="3"/>
    <s v="SA,AA,TA"/>
  </r>
  <r>
    <n v="49"/>
    <s v="Introduction"/>
    <x v="0"/>
    <s v="CI"/>
    <s v="CROSS-CUTTING THEMES"/>
    <s v="SECURITY ARCHITECTURE AND LIFECYCLE"/>
    <x v="5"/>
    <s v="EA,ESA"/>
  </r>
  <r>
    <n v="50"/>
    <s v="Human, Organisational &amp; Regulatory Aspects"/>
    <x v="11"/>
    <s v="HF"/>
    <s v="HUMAN ERROR"/>
    <s v="SECURITY HYGIENE"/>
    <x v="2"/>
    <s v="BA"/>
  </r>
  <r>
    <n v="51"/>
    <s v="Not Found"/>
    <x v="4"/>
    <s v="Not Found"/>
    <m/>
    <m/>
    <x v="4"/>
    <s v="EA,ESA"/>
  </r>
  <r>
    <n v="52"/>
    <s v="Attacks and Defences"/>
    <x v="8"/>
    <s v="SOIM"/>
    <s v="KNOWLEDGE: INTELLIGENCE AND ANALYSIS"/>
    <s v="SITUATIONAL AWARENESS"/>
    <x v="4"/>
    <s v="EA,ESA,BA,ABM"/>
  </r>
  <r>
    <n v="53"/>
    <s v="Not Found"/>
    <x v="4"/>
    <s v="Not Found"/>
    <m/>
    <m/>
    <x v="3"/>
    <s v="EA,ESA,SA,AA"/>
  </r>
  <r>
    <n v="54"/>
    <s v="Not Found"/>
    <x v="4"/>
    <s v="Not Found"/>
    <m/>
    <m/>
    <x v="1"/>
    <s v="EA,ESA"/>
  </r>
  <r>
    <n v="55"/>
    <s v="Human, Organisational &amp; Regulatory Aspects"/>
    <x v="1"/>
    <s v="RMG"/>
    <s v="RISK ASSESSMENT AND MANAGEMENT PRINCIPLES"/>
    <s v="RISK ASSESSMENT AND MANAGEMENT METHODS"/>
    <x v="3"/>
    <s v="EA,ESA"/>
  </r>
  <r>
    <n v="56"/>
    <s v="Not Found"/>
    <x v="4"/>
    <s v="Not Found"/>
    <m/>
    <m/>
    <x v="4"/>
    <s v="EA, ESA, BA"/>
  </r>
  <r>
    <n v="57"/>
    <s v="Out Of Scope"/>
    <x v="15"/>
    <s v="Out of Scope"/>
    <m/>
    <m/>
    <x v="4"/>
    <s v="EA,BA"/>
  </r>
  <r>
    <n v="58"/>
    <s v="Not Found"/>
    <x v="4"/>
    <s v="Not Found"/>
    <m/>
    <m/>
    <x v="3"/>
    <s v="BA"/>
  </r>
  <r>
    <n v="59"/>
    <s v="Not Found"/>
    <x v="4"/>
    <s v="Not Found"/>
    <m/>
    <m/>
    <x v="4"/>
    <s v="EA,ESA,SA "/>
  </r>
  <r>
    <n v="60"/>
    <s v="Software and Platform Security"/>
    <x v="2"/>
    <s v="SSL"/>
    <s v="ADAPTATIONS OF SECURE SOFTWARE LIFECYCLE"/>
    <s v="AGILE AND DEVOPS"/>
    <x v="3"/>
    <s v="EA,SA,AA "/>
  </r>
  <r>
    <n v="61"/>
    <s v="Not Found"/>
    <x v="4"/>
    <s v="Not Found"/>
    <m/>
    <m/>
    <x v="7"/>
    <s v="TA,AA"/>
  </r>
  <r>
    <n v="62"/>
    <s v="Systems Security"/>
    <x v="13"/>
    <s v="AAA"/>
    <s v="AUTHORISATION"/>
    <s v="ACCESS CONTROL"/>
    <x v="1"/>
    <s v="EA,ESA"/>
  </r>
  <r>
    <n v="63"/>
    <s v="Systems Security"/>
    <x v="13"/>
    <s v="AAA"/>
    <s v="AUTHORISATION"/>
    <s v="ENFORCING ACCESS CONTROL"/>
    <x v="1"/>
    <s v="ESA"/>
  </r>
  <r>
    <n v="64"/>
    <s v="Systems Security"/>
    <x v="3"/>
    <s v="DSS"/>
    <s v="CLASSES OF VULNERABILITIES AND THREATS"/>
    <s v="ACCESS/ADMISSION CONTROL AND ID MANAGEMENT"/>
    <x v="1"/>
    <s v="ESA, SA"/>
  </r>
  <r>
    <n v="65"/>
    <s v="Human, Organisational &amp; Regulatory Aspects"/>
    <x v="1"/>
    <s v="RMG"/>
    <s v="RISK GOVERNANCE"/>
    <s v="ENACTING SECURITY POLICY"/>
    <x v="4"/>
    <s v="EA,ESA,BA "/>
  </r>
  <r>
    <n v="66"/>
    <s v="Out Of Scope"/>
    <x v="15"/>
    <s v="Out of Scope"/>
    <m/>
    <m/>
    <x v="2"/>
    <s v="AA,TA"/>
  </r>
  <r>
    <n v="67"/>
    <s v="Not Found"/>
    <x v="4"/>
    <s v="Not Found"/>
    <m/>
    <m/>
    <x v="4"/>
    <s v="EA, ESA, BA"/>
  </r>
  <r>
    <n v="68"/>
    <s v="Not Found"/>
    <x v="4"/>
    <s v="Not Found"/>
    <m/>
    <m/>
    <x v="2"/>
    <s v="EA,AA,SA"/>
  </r>
  <r>
    <n v="69"/>
    <s v="Human, Organisational &amp; Regulatory Aspects"/>
    <x v="5"/>
    <s v="LR"/>
    <s v="DATA PROTECTION"/>
    <s v="SUBJECT MATTER AND REGULATORY"/>
    <x v="1"/>
    <s v="ESA, TA"/>
  </r>
  <r>
    <n v="70"/>
    <s v="Systems Security"/>
    <x v="16"/>
    <s v="C"/>
    <s v="STANDARD PROTOCOLS"/>
    <s v="FOCUS"/>
    <x v="1"/>
    <s v="ESA"/>
  </r>
  <r>
    <n v="71"/>
    <s v="Attacks and Defences"/>
    <x v="17"/>
    <s v="AB"/>
    <s v="MODELS"/>
    <s v="ATTACK TREES"/>
    <x v="1"/>
    <s v="ESA,TA"/>
  </r>
  <r>
    <n v="72"/>
    <s v="Systems Security"/>
    <x v="18"/>
    <s v="OSV"/>
    <s v="ATTACKER MODEL"/>
    <s v="THREATS TO SECURITY FOR MODERN OSS"/>
    <x v="2"/>
    <s v="ESA,TA"/>
  </r>
  <r>
    <n v="73"/>
    <s v="Human, Organisational &amp; Regulatory Aspects"/>
    <x v="1"/>
    <s v="RMG"/>
    <s v="BUSINESS CONTINUITY : INCIDENT RESPONSE AND RECOVERY PLANNING"/>
    <s v="ISO/IEC 27034 "/>
    <x v="8"/>
    <s v="BA,EA,AA,TA"/>
  </r>
  <r>
    <n v="74"/>
    <s v="Human, Organisational &amp; Regulatory Aspects"/>
    <x v="1"/>
    <s v="RMG"/>
    <s v="RISK ASSESSMENT AND MANAGEMENT PRINCIPLES"/>
    <s v="RISK ASSESSMENT AND MANAGEMENT METHODS"/>
    <x v="8"/>
    <s v="EA,ABM"/>
  </r>
  <r>
    <n v="75"/>
    <s v="Not Found"/>
    <x v="4"/>
    <s v="Not Found"/>
    <m/>
    <m/>
    <x v="3"/>
    <s v="EA,BA"/>
  </r>
  <r>
    <n v="76"/>
    <s v="Out Of Scope"/>
    <x v="15"/>
    <s v="Out of Scope"/>
    <m/>
    <m/>
    <x v="1"/>
    <s v="EA,ESA"/>
  </r>
  <r>
    <n v="77"/>
    <s v="Not Found"/>
    <x v="4"/>
    <s v="Not Found"/>
    <m/>
    <m/>
    <x v="8"/>
    <s v="EA,ESA,SA"/>
  </r>
  <r>
    <n v="78"/>
    <s v="Introduction"/>
    <x v="0"/>
    <s v="CI"/>
    <s v="CROSS-CUTTING THEMES"/>
    <s v="SECURITY ECONOMICS"/>
    <x v="1"/>
    <s v="EA,ESA,BA"/>
  </r>
  <r>
    <n v="79"/>
    <s v="Not Found"/>
    <x v="4"/>
    <s v="Not Found"/>
    <m/>
    <m/>
    <x v="2"/>
    <s v="ESA,ABM"/>
  </r>
  <r>
    <n v="80"/>
    <s v="Attacks and Defences"/>
    <x v="8"/>
    <s v="SOIM"/>
    <s v="BUSINESS CONTINUITY : INCIDENT RESPONSE AND RECOVERY"/>
    <s v="NCSC GUIDANCE"/>
    <x v="4"/>
    <s v="EA, ESA"/>
  </r>
  <r>
    <n v="81"/>
    <s v="Attacks and Defences"/>
    <x v="8"/>
    <s v="SOIM"/>
    <s v="PLANNING"/>
    <s v="SOAR: IMPACT AND RISK ASSESSMENT"/>
    <x v="2"/>
    <s v="ESA"/>
  </r>
  <r>
    <n v="82"/>
    <s v="Attacks and Defences"/>
    <x v="8"/>
    <s v="SOIM"/>
    <s v="EXECUTE: MITIGATION AND COUNTERMEASURES"/>
    <s v="SITE RELIABILITY ENGINEERING"/>
    <x v="1"/>
    <s v="SA,AA,TA"/>
  </r>
  <r>
    <n v="83"/>
    <s v="Human, Organisational &amp; Regulatory Aspects"/>
    <x v="1"/>
    <s v="RMG"/>
    <s v="RISK ASSESSMENT AND MANAGEMENT PRINCIPLES"/>
    <s v="RISK ASSESSMENT AND MANAGEMENT METHODS"/>
    <x v="4"/>
    <s v="BA,EA,ESA"/>
  </r>
  <r>
    <n v="84"/>
    <s v="Introduction"/>
    <x v="0"/>
    <s v="CI"/>
    <s v="CROSS-CUTTING THEMES"/>
    <s v="METHODS"/>
    <x v="4"/>
    <s v="EA,ESA,SA"/>
  </r>
  <r>
    <n v="85"/>
    <s v="Attacks and Defences"/>
    <x v="19"/>
    <s v=" F"/>
    <s v="DEFINITION AND CONCEPTUAL MODELS"/>
    <s v="CONCEPTUAL MODELS"/>
    <x v="1"/>
    <s v="ESA, TA"/>
  </r>
  <r>
    <n v="86"/>
    <s v="Human, Organisational &amp; Regulatory Aspects"/>
    <x v="1"/>
    <s v="RMG"/>
    <s v="RISK ASSESSMENT AND MANAGEMENT PRINCIPLES"/>
    <s v="RISK METRICS"/>
    <x v="2"/>
    <m/>
  </r>
  <r>
    <n v="87"/>
    <s v="Out Of Scope"/>
    <x v="15"/>
    <s v="Out of Scope"/>
    <m/>
    <m/>
    <x v="2"/>
    <m/>
  </r>
  <r>
    <n v="88"/>
    <s v="Human, Organisational &amp; Regulatory Aspects"/>
    <x v="1"/>
    <s v="RMG"/>
    <s v="RISK ASSESSMENT AND MANAGEMENT METHODS"/>
    <s v="DEPENDENCY MODELLING"/>
    <x v="2"/>
    <m/>
  </r>
  <r>
    <n v="89"/>
    <s v="Human, Organisational &amp; Regulatory Aspects"/>
    <x v="5"/>
    <s v="LR"/>
    <s v="CONTRACT"/>
    <s v="ENCOURAGING SECURITY STANDARDS VIA CONTRACT"/>
    <x v="2"/>
    <m/>
  </r>
  <r>
    <n v="90"/>
    <s v="Human, Organisational &amp; Regulatory Aspects"/>
    <x v="11"/>
    <s v="HF"/>
    <s v="USABLE SECURITY - THE BASICS"/>
    <s v="FITTING THE TASK TO THE HUMAN"/>
    <x v="2"/>
    <m/>
  </r>
  <r>
    <n v="91"/>
    <s v="Human, Organisational &amp; Regulatory Aspects"/>
    <x v="5"/>
    <s v="LR"/>
    <s v="JURISDICTION"/>
    <s v="THE PROBLEM OF DATA SOVEREIGNTY"/>
    <x v="2"/>
    <m/>
  </r>
  <r>
    <n v="92"/>
    <s v="Not Found"/>
    <x v="4"/>
    <s v="Not Found"/>
    <m/>
    <m/>
    <x v="2"/>
    <m/>
  </r>
  <r>
    <n v="93"/>
    <s v="Human, Organisational &amp; Regulatory Aspects"/>
    <x v="11"/>
    <s v="HF"/>
    <s v="USABLE SECURITY - THE BASICS"/>
    <s v="CAPABILITIES AND LIMITATIONS OF THE DEVICE"/>
    <x v="2"/>
    <m/>
  </r>
  <r>
    <n v="94"/>
    <s v="Human, Organisational &amp; Regulatory Aspects"/>
    <x v="11"/>
    <s v="HF"/>
    <s v="USABLE SECURITY - THE BASICS"/>
    <s v="FITTING THE TASK TO THE HUMAN"/>
    <x v="2"/>
    <m/>
  </r>
  <r>
    <n v="95"/>
    <s v="Human, Organisational &amp; Regulatory Aspects"/>
    <x v="6"/>
    <s v="POR"/>
    <s v="PRIVACY AS CONFIDENTIALITY"/>
    <s v="METADATA CONFIDENTIALITY"/>
    <x v="2"/>
    <m/>
  </r>
  <r>
    <n v="96"/>
    <s v="Human, Organisational &amp; Regulatory Aspects"/>
    <x v="5"/>
    <s v="LR"/>
    <s v="DATA PROTECTION"/>
    <s v="CORE REGULATORY PRINCIPLES"/>
    <x v="2"/>
    <m/>
  </r>
  <r>
    <n v="97"/>
    <s v="Human, Organisational &amp; Regulatory Aspects"/>
    <x v="1"/>
    <s v="RMG"/>
    <s v="RISK ASSESSMENT AND MANAGEMENT PRINCIPLES"/>
    <s v="RISK ASSESSMENT AND MANAGEMENT METHODS"/>
    <x v="2"/>
    <m/>
  </r>
  <r>
    <n v="98"/>
    <s v="Human, Organisational &amp; Regulatory Aspects"/>
    <x v="6"/>
    <s v="POR"/>
    <s v="PRIVACY AS CONFIDENTIALITY"/>
    <s v="PROTECTION OF DATA DURING PROCESSING"/>
    <x v="2"/>
    <m/>
  </r>
  <r>
    <n v="99"/>
    <s v="Infrastructure Security"/>
    <x v="9"/>
    <s v="CPS"/>
    <s v="IOT"/>
    <s v="CYBER PHYSICAL SYSTEMS AND THEIR SECURITY RISKS"/>
    <x v="2"/>
    <m/>
  </r>
  <r>
    <n v="100"/>
    <s v="Not Found"/>
    <x v="4"/>
    <s v="Not Found"/>
    <m/>
    <m/>
    <x v="2"/>
    <m/>
  </r>
  <r>
    <n v="101"/>
    <s v="Human, Organisational &amp; Regulatory Aspects"/>
    <x v="5"/>
    <s v="LR"/>
    <s v="COMPUTER CRIME"/>
    <s v="CRIMES AGAINST INFORMATION SYSTEMS"/>
    <x v="2"/>
    <m/>
  </r>
  <r>
    <n v="102"/>
    <s v="Human, Organisational &amp; Regulatory Aspects"/>
    <x v="11"/>
    <s v="HF"/>
    <s v="CYBERSECURITY AWARENESS AND EDUCATION"/>
    <s v="SECURITY EDUCATION"/>
    <x v="2"/>
    <m/>
  </r>
  <r>
    <n v="103"/>
    <s v="Infrastructure Security"/>
    <x v="9"/>
    <s v="CPS"/>
    <s v="CYBER-PHYSICAL SYSTEMS AND THEIR SECURITY RISKS"/>
    <s v="SECURITY AND PRIVACY CONCERNS"/>
    <x v="2"/>
    <m/>
  </r>
  <r>
    <n v="104"/>
    <s v="Attacks and Defences"/>
    <x v="8"/>
    <s v="SOIM"/>
    <s v="HUMAN FACTORS:INCIDENT MANAGEMENT"/>
    <s v="INCIDENT MANAGEMENT PLANNING"/>
    <x v="2"/>
    <m/>
  </r>
  <r>
    <n v="105"/>
    <s v="Attacks and Defences"/>
    <x v="8"/>
    <s v="SOIM"/>
    <s v="BUSINESS CONTINUITY : INCIDENT RESPONSE AND RECOVERY"/>
    <s v="NCSC GUIDANCE"/>
    <x v="2"/>
    <m/>
  </r>
  <r>
    <n v="106"/>
    <s v="Human, Organisational &amp; Regulatory Aspects"/>
    <x v="1"/>
    <s v="RMG"/>
    <s v="RISK GOVERNANCE"/>
    <s v="SECURITY CULTURE AND AWARENESS"/>
    <x v="2"/>
    <m/>
  </r>
  <r>
    <n v="107"/>
    <s v="Human, Organisational &amp; Regulatory Aspects"/>
    <x v="5"/>
    <s v="LR"/>
    <s v="DATA PROTECTION"/>
    <s v="CORE REGULATORY PRINCIPLES"/>
    <x v="2"/>
    <m/>
  </r>
  <r>
    <n v="108"/>
    <s v="Human, Organisational &amp; Regulatory Aspects"/>
    <x v="1"/>
    <s v="RMG"/>
    <s v="RISK ASSESSMENT ANAND MANAGEMENT PRINCIPLES"/>
    <s v="RISK ASSESSMENT AND MANAGEMENT METHODS"/>
    <x v="2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">
  <r>
    <n v="1"/>
    <s v="Introduction"/>
    <x v="0"/>
    <s v="CI"/>
    <s v="Introduction"/>
    <s v="CyBOK Introduction"/>
    <x v="0"/>
    <x v="0"/>
    <s v="Introduction to Cybersecurity "/>
  </r>
  <r>
    <n v="2"/>
    <s v="Introduction"/>
    <x v="0"/>
    <s v="CI"/>
    <s v="CROSS-CUTTING THEMES"/>
    <s v="SECURITY ARCHITECTURE AND LIFECYCLE"/>
    <x v="1"/>
    <x v="1"/>
    <s v="Cross-Cutting concerns"/>
  </r>
  <r>
    <n v="3"/>
    <s v="Introduction"/>
    <x v="0"/>
    <s v="CI"/>
    <s v="CROSS-CUTTING THEMES"/>
    <s v="SECURITY ECONOMICS"/>
    <x v="2"/>
    <x v="1"/>
    <s v="Risk-Benefit"/>
  </r>
  <r>
    <n v="4"/>
    <s v="Human, Organisational &amp; Regulatory Aspects"/>
    <x v="1"/>
    <s v="RMG"/>
    <s v="RISK GOVERNANCE"/>
    <s v="SECURITY CULTURE"/>
    <x v="2"/>
    <x v="1"/>
    <s v="Security Culture"/>
  </r>
  <r>
    <n v="5"/>
    <s v="Introduction"/>
    <x v="0"/>
    <s v="CI"/>
    <s v="CROSS-CUTTING THEMES"/>
    <s v="VERIFICATION AND FORMAL METHODS"/>
    <x v="1"/>
    <x v="2"/>
    <s v="Software verification"/>
  </r>
  <r>
    <n v="6"/>
    <s v="Software and Platform Security"/>
    <x v="2"/>
    <s v="SSL"/>
    <s v="ADAPTATIONS OF SECURE SOFTWARE LIFECYCLE"/>
    <s v="CLOUD COMPUTING"/>
    <x v="3"/>
    <x v="3"/>
    <s v="Systems Governance, Cloud (off premise)"/>
  </r>
  <r>
    <n v="7"/>
    <s v="Software and Platform Security"/>
    <x v="2"/>
    <s v="SSL"/>
    <s v="ADAPTATIONS OF SECURE SOFTWARE LIFECYCLE"/>
    <s v="CLOUD COMPUTING"/>
    <x v="2"/>
    <x v="4"/>
    <s v=" SaaS, PaaS, IaaS"/>
  </r>
  <r>
    <n v="8"/>
    <s v="Systems Security"/>
    <x v="3"/>
    <s v="DSS"/>
    <s v="COORDINATION CLASSES AND ATTACKABILITY"/>
    <s v="CLASSES OF DISRUPTIONS"/>
    <x v="4"/>
    <x v="5"/>
    <s v="Cloud security models of ownership, hybrid models and outsourced."/>
  </r>
  <r>
    <n v="9"/>
    <s v="Not Found"/>
    <x v="4"/>
    <s v="Not Found"/>
    <m/>
    <m/>
    <x v="3"/>
    <x v="6"/>
    <s v="Business Systems Planning, Envisioning, , AS IS and TO BE"/>
  </r>
  <r>
    <n v="10"/>
    <s v="Human, Organisational &amp; Regulatory Aspects"/>
    <x v="1"/>
    <s v="RMG"/>
    <s v="RISK ASSESSMENT AND MANAGEMENT PRINCIPLES"/>
    <s v="RISK ASSESSMENT AND MANAGEMENT METHODS"/>
    <x v="3"/>
    <x v="7"/>
    <s v="Dependency modelling, release schedules, Change Management"/>
  </r>
  <r>
    <n v="11"/>
    <s v="Human, Organisational &amp; Regulatory Aspects"/>
    <x v="1"/>
    <s v="RMG"/>
    <s v="RISK ASSESSMENT AND MANAGEMENT PRINCIPLES"/>
    <s v="RISK ASSESSMENT AND MANAGEMENT METHODS"/>
    <x v="3"/>
    <x v="8"/>
    <s v="What if scenarios, scenario planning"/>
  </r>
  <r>
    <n v="12"/>
    <s v="Human, Organisational &amp; Regulatory Aspects"/>
    <x v="1"/>
    <s v="RMG"/>
    <s v="RISK GOVERNANCE"/>
    <s v="ENACTING SECURITY POLICY"/>
    <x v="3"/>
    <x v="8"/>
    <s v="Security Policies"/>
  </r>
  <r>
    <n v="13"/>
    <s v="Human, Organisational &amp; Regulatory Aspects"/>
    <x v="1"/>
    <s v="RMG"/>
    <s v="SECURITY METRICS"/>
    <s v="RISK ASSESSMENT AND MANAGEMENT PRINCIPLES"/>
    <x v="5"/>
    <x v="8"/>
    <s v="Security Metrics"/>
  </r>
  <r>
    <n v="14"/>
    <s v="Not Found"/>
    <x v="4"/>
    <s v="Not Found"/>
    <m/>
    <m/>
    <x v="1"/>
    <x v="8"/>
    <s v="Security Strategy and Planning"/>
  </r>
  <r>
    <n v="15"/>
    <s v="Human, Organisational &amp; Regulatory Aspects"/>
    <x v="5"/>
    <s v="LR"/>
    <s v="DATA PROTECTION"/>
    <s v="CORE REGULATORY PRINCIPLES"/>
    <x v="2"/>
    <x v="9"/>
    <s v="Data Protection considerations"/>
  </r>
  <r>
    <n v="16"/>
    <s v="Human, Organisational &amp; Regulatory Aspects"/>
    <x v="6"/>
    <s v="POR"/>
    <s v="SUBJECT MATTER AND REGULATORY"/>
    <s v="DATA PROTECTION"/>
    <x v="2"/>
    <x v="10"/>
    <s v="Third Party collaboration and data sharing"/>
  </r>
  <r>
    <n v="17"/>
    <s v="Human, Organisational &amp; Regulatory Aspects"/>
    <x v="5"/>
    <s v="LR"/>
    <s v="FOCUS"/>
    <s v="CONTRACT"/>
    <x v="3"/>
    <x v="11"/>
    <s v="Information Governance"/>
  </r>
  <r>
    <n v="18"/>
    <s v="Human, Organisational &amp; Regulatory Aspects"/>
    <x v="5"/>
    <s v="LR"/>
    <s v="DATA PROTECTION"/>
    <s v="CORE REGULATORY PRINCIPLES"/>
    <x v="3"/>
    <x v="12"/>
    <s v="Due diligence Processes (Information and third parties)"/>
  </r>
  <r>
    <n v="19"/>
    <s v="Software and Platform Security"/>
    <x v="7"/>
    <s v="WAM"/>
    <s v="ELEMENTS OF RISK"/>
    <s v="RISK ASSESSMENT AND MANAGEMENT PRINCIPLES"/>
    <x v="1"/>
    <x v="13"/>
    <s v="Technical, employee devices policies and social employee policies"/>
  </r>
  <r>
    <n v="20"/>
    <s v="Software and Platform Security"/>
    <x v="7"/>
    <s v="WAM"/>
    <s v="MOBILE"/>
    <s v="ADAPTATIONS OF SECURE SOFTWARE LIFECYCLE"/>
    <x v="2"/>
    <x v="14"/>
    <s v="Bring your own device (BYOD) mobile computing device security policy"/>
  </r>
  <r>
    <n v="21"/>
    <s v="Attacks and Defences"/>
    <x v="8"/>
    <s v="SOIM"/>
    <s v="KILL CHAINS"/>
    <s v="MODELS"/>
    <x v="1"/>
    <x v="15"/>
    <s v="Endpoint Security, Endpoint Protection, exfiltration "/>
  </r>
  <r>
    <n v="22"/>
    <s v="Infrastructure Security"/>
    <x v="9"/>
    <s v="CPS"/>
    <s v="IOT"/>
    <s v="ADAPTATIONS OF SECURE SOFTWARE LIFECYCLE"/>
    <x v="2"/>
    <x v="16"/>
    <s v=" IoT"/>
  </r>
  <r>
    <n v="23"/>
    <s v="Human, Organisational &amp; Regulatory Aspects"/>
    <x v="1"/>
    <s v="RMG"/>
    <s v="RISK ASSESSMENT AND MANAGEMENT METHODS IN CYBER PHYSICAL SYSTEMS"/>
    <s v="RISK ASSESSMENT AND MANAGEMENT PRINCIPLES"/>
    <x v="4"/>
    <x v="17"/>
    <s v="IoT Risks"/>
  </r>
  <r>
    <n v="24"/>
    <s v="Introduction"/>
    <x v="0"/>
    <s v="CI"/>
    <s v="NIST PRINCIPLES"/>
    <s v="PRINCIPLES"/>
    <x v="3"/>
    <x v="18"/>
    <s v="System Interfaces"/>
  </r>
  <r>
    <n v="25"/>
    <s v="Software and Platform Security"/>
    <x v="10"/>
    <s v="SS "/>
    <s v="PREVENTION OF VULNERABILITIES"/>
    <s v="API DESIGN"/>
    <x v="3"/>
    <x v="18"/>
    <s v="API interfaces computer-computer"/>
  </r>
  <r>
    <n v="26"/>
    <s v="Systems Security"/>
    <x v="3"/>
    <s v="DSS"/>
    <s v="COORDINATION CLASSES AND ATTACKABILITY"/>
    <s v="SERVICES COORDINATION CLASS"/>
    <x v="3"/>
    <x v="19"/>
    <s v="Service components and service catalog,Service Oriented Architectures (SOA), microservices"/>
  </r>
  <r>
    <n v="27"/>
    <s v="Human, Organisational &amp; Regulatory Aspects"/>
    <x v="11"/>
    <s v="HF"/>
    <s v="STAKEHOLDER ENGAGEMENT"/>
    <s v="EMPLOYEES"/>
    <x v="2"/>
    <x v="20"/>
    <s v="Stakeholder education (users)"/>
  </r>
  <r>
    <n v="28"/>
    <s v="Human, Organisational &amp; Regulatory Aspects"/>
    <x v="11"/>
    <s v="HF"/>
    <s v="STAKEHOLDER ENGAGEMENT"/>
    <s v="SOFTWARE DEVELOPERS"/>
    <x v="2"/>
    <x v="20"/>
    <s v="Stakeholder education (developers)"/>
  </r>
  <r>
    <n v="29"/>
    <s v="Systems Security"/>
    <x v="3"/>
    <s v="DSS"/>
    <s v="COORDINATION CLASSES AND ATTACKABILITY"/>
    <s v="CLASSES OF DISRUPTIONS"/>
    <x v="1"/>
    <x v="21"/>
    <s v="Inter platform communications and operability"/>
  </r>
  <r>
    <n v="30"/>
    <s v="Human, Organisational &amp; Regulatory Aspects"/>
    <x v="1"/>
    <s v="RMG"/>
    <s v="RISK ASSESSMENT AND MANAGEMENT PRINCIPLES"/>
    <s v="COMPONENT VERSUS SYSTEM PERSPECTIVES"/>
    <x v="4"/>
    <x v="22"/>
    <s v="Systems engineering, Emergence, enterprise engineering, Nested systems,nested complexity, systems within systems."/>
  </r>
  <r>
    <n v="31"/>
    <s v="Human, Organisational &amp; Regulatory Aspects"/>
    <x v="1"/>
    <s v="RMG"/>
    <s v="RISK GOVERNANCE"/>
    <s v="GOVERNANCE MODEL"/>
    <x v="4"/>
    <x v="22"/>
    <s v="Risk management,  Risk Analysis."/>
  </r>
  <r>
    <n v="32"/>
    <s v="Human, Organisational &amp; Regulatory Aspects"/>
    <x v="1"/>
    <s v="RMG"/>
    <s v="RISK DEFINITION"/>
    <s v="RISK MANAGEMENT"/>
    <x v="3"/>
    <x v="23"/>
    <s v="Risk treatment, De-risking development of business systems."/>
  </r>
  <r>
    <n v="33"/>
    <s v="Human, Organisational &amp; Regulatory Aspects"/>
    <x v="1"/>
    <s v="RMG"/>
    <s v="RISK GOVERNANCE"/>
    <s v="RISK PERCEPTION FACTOR"/>
    <x v="4"/>
    <x v="24"/>
    <s v="Risk Appetite and Thresholds"/>
  </r>
  <r>
    <n v="34"/>
    <s v="Human, Organisational &amp; Regulatory Aspects"/>
    <x v="1"/>
    <s v="RMG"/>
    <s v="RISK ASSESSMENT AND MANAGEMENT PRINCIPLES"/>
    <s v="SECURITY METRICS"/>
    <x v="3"/>
    <x v="25"/>
    <s v="FAIR (Factor Analysis of Information Risk), risk metrics"/>
  </r>
  <r>
    <n v="35"/>
    <s v="Introduction"/>
    <x v="0"/>
    <s v="CI"/>
    <s v="CROSS-CUTTING THEMES"/>
    <s v="SECURITY ARCHITECTURE AND LIFECYCLE"/>
    <x v="4"/>
    <x v="26"/>
    <s v="Systems Purpose"/>
  </r>
  <r>
    <n v="36"/>
    <s v="Not Found"/>
    <x v="4"/>
    <s v="Not Found"/>
    <m/>
    <m/>
    <x v="4"/>
    <x v="26"/>
    <s v="Principles, Business Strategy,Business Mission and Vision"/>
  </r>
  <r>
    <n v="37"/>
    <s v="Infrastructure Security"/>
    <x v="12"/>
    <s v="NS"/>
    <s v="INTERNET ARCHITECTURE"/>
    <s v="APPLICATION LAYER SECURITY, TRANSPORT LAYER SECURITY, LINK LAYER SECURITY, NETWORK LAYER SECURITY"/>
    <x v="1"/>
    <x v="27"/>
    <s v="Principles IT (Architectural)"/>
  </r>
  <r>
    <n v="38"/>
    <s v="Human, Organisational &amp; Regulatory Aspects"/>
    <x v="11"/>
    <s v="HF"/>
    <s v="POSITIVE SECURITY"/>
    <s v="PEOPLE ARE NOT THE WEAKEST LINK"/>
    <x v="3"/>
    <x v="1"/>
    <s v="Defining landscape and ecosystem, product selection (Positive Security and product selection)"/>
  </r>
  <r>
    <n v="39"/>
    <s v="Systems Security"/>
    <x v="13"/>
    <s v="AAA"/>
    <s v="AUTHENTICATION"/>
    <s v="AUTHENTICATION IN DISTRIBUTED SYSTEMS"/>
    <x v="1"/>
    <x v="28"/>
    <s v="Controls, System Controls, Security Controls"/>
  </r>
  <r>
    <n v="40"/>
    <s v="Not Found"/>
    <x v="4"/>
    <s v="Not Found"/>
    <m/>
    <m/>
    <x v="6"/>
    <x v="28"/>
    <s v="Reviewing Controls and Measures, auditing permissions and access."/>
  </r>
  <r>
    <n v="41"/>
    <s v="Attacks and Defences"/>
    <x v="14"/>
    <s v="MAT"/>
    <s v="MALICIOUS ACTIVITIES BY MALWARE"/>
    <s v="UNDERGROUND ECO-SYSTEM"/>
    <x v="2"/>
    <x v="29"/>
    <s v="Lateral Movement by software"/>
  </r>
  <r>
    <n v="42"/>
    <s v="Systems Security"/>
    <x v="13"/>
    <s v="AAA"/>
    <s v="AUTHORISATION"/>
    <s v="THEORY"/>
    <x v="2"/>
    <x v="30"/>
    <s v="Lateral Movement by personnel"/>
  </r>
  <r>
    <n v="43"/>
    <s v="Not Found"/>
    <x v="4"/>
    <s v="Not Found"/>
    <m/>
    <m/>
    <x v="3"/>
    <x v="31"/>
    <s v="Architectural Continuum"/>
  </r>
  <r>
    <n v="44"/>
    <s v="Not Found"/>
    <x v="4"/>
    <s v="Not Found"/>
    <m/>
    <m/>
    <x v="2"/>
    <x v="32"/>
    <s v="Allowable System States "/>
  </r>
  <r>
    <n v="45"/>
    <s v="Human, Organisational &amp; Regulatory Aspects"/>
    <x v="6"/>
    <s v="POR"/>
    <s v="TRANSPARENCY"/>
    <s v="AUDIT-BASED TRANSPARENCY"/>
    <x v="7"/>
    <x v="33"/>
    <s v="Systems Audit."/>
  </r>
  <r>
    <n v="46"/>
    <s v="Introduction"/>
    <x v="0"/>
    <s v="CI"/>
    <s v="OBJECTIVES OF CYBER SECURITY"/>
    <s v="FOUNDATIONAL CONCEPTS"/>
    <x v="1"/>
    <x v="34"/>
    <s v="Security Objectives"/>
  </r>
  <r>
    <n v="47"/>
    <s v="Systems Security"/>
    <x v="3"/>
    <s v="DSS"/>
    <s v="COORDINATION CLASSES AND ATTACKABILITY"/>
    <s v="RESOURCE COORDINATION CLASS"/>
    <x v="3"/>
    <x v="14"/>
    <s v="Service Level Objectives"/>
  </r>
  <r>
    <n v="48"/>
    <s v="Attacks and Defences"/>
    <x v="8"/>
    <s v="SOIM"/>
    <s v="ANALYSE: ANALYSIS METHODS"/>
    <s v="MACHINE LEARNING"/>
    <x v="3"/>
    <x v="35"/>
    <s v="Systems Audit, Audit automation."/>
  </r>
  <r>
    <n v="49"/>
    <s v="Introduction"/>
    <x v="0"/>
    <s v="CI"/>
    <s v="CROSS-CUTTING THEMES"/>
    <s v="SECURITY ARCHITECTURE AND LIFECYCLE"/>
    <x v="5"/>
    <x v="22"/>
    <s v="Defining system / security boundaries"/>
  </r>
  <r>
    <n v="50"/>
    <s v="Human, Organisational &amp; Regulatory Aspects"/>
    <x v="11"/>
    <s v="HF"/>
    <s v="HUMAN ERROR"/>
    <s v="SECURITY HYGIENE"/>
    <x v="2"/>
    <x v="36"/>
    <s v="Onboarding personnel, Joiners, Movers, Leavers."/>
  </r>
  <r>
    <n v="51"/>
    <s v="Not Found"/>
    <x v="4"/>
    <s v="Not Found"/>
    <m/>
    <m/>
    <x v="4"/>
    <x v="22"/>
    <s v="Holistic, Systems Thinking, "/>
  </r>
  <r>
    <n v="52"/>
    <s v="Attacks and Defences"/>
    <x v="8"/>
    <s v="SOIM"/>
    <s v="KNOWLEDGE: INTELLIGENCE AND ANALYSIS"/>
    <s v="SITUATIONAL AWARENESS"/>
    <x v="4"/>
    <x v="37"/>
    <s v="Situational awareness, Contexts"/>
  </r>
  <r>
    <n v="53"/>
    <s v="Not Found"/>
    <x v="4"/>
    <s v="Not Found"/>
    <m/>
    <m/>
    <x v="3"/>
    <x v="38"/>
    <s v="Systems modelling and meta modelling."/>
  </r>
  <r>
    <n v="54"/>
    <s v="Not Found"/>
    <x v="4"/>
    <s v="Not Found"/>
    <m/>
    <m/>
    <x v="1"/>
    <x v="22"/>
    <s v="Business Attributes,Measurement of business value."/>
  </r>
  <r>
    <n v="55"/>
    <s v="Human, Organisational &amp; Regulatory Aspects"/>
    <x v="1"/>
    <s v="RMG"/>
    <s v="RISK ASSESSMENT AND MANAGEMENT PRINCIPLES"/>
    <s v="RISK ASSESSMENT AND MANAGEMENT METHODS"/>
    <x v="3"/>
    <x v="22"/>
    <s v="Documenting Assumptions and Axioms"/>
  </r>
  <r>
    <n v="56"/>
    <s v="Not Found"/>
    <x v="4"/>
    <s v="Not Found"/>
    <m/>
    <m/>
    <x v="4"/>
    <x v="39"/>
    <s v="Business modelling, SWOT, PESTLE, opportunity modelling."/>
  </r>
  <r>
    <n v="57"/>
    <s v="Out Of Scope"/>
    <x v="15"/>
    <s v="Out of Scope"/>
    <m/>
    <m/>
    <x v="4"/>
    <x v="14"/>
    <s v="Business Value Chains."/>
  </r>
  <r>
    <n v="58"/>
    <s v="Not Found"/>
    <x v="4"/>
    <s v="Not Found"/>
    <m/>
    <m/>
    <x v="3"/>
    <x v="36"/>
    <s v="Business Capability Mapping."/>
  </r>
  <r>
    <n v="59"/>
    <s v="Not Found"/>
    <x v="4"/>
    <s v="Not Found"/>
    <m/>
    <m/>
    <x v="4"/>
    <x v="40"/>
    <s v="Wardley Mapping, assigning utility vs bespoke value."/>
  </r>
  <r>
    <n v="60"/>
    <s v="Software and Platform Security"/>
    <x v="2"/>
    <s v="SSL"/>
    <s v="ADAPTATIONS OF SECURE SOFTWARE LIFECYCLE"/>
    <s v="AGILE AND DEVOPS"/>
    <x v="3"/>
    <x v="41"/>
    <s v="Software Development Governance Scaled Agile (SAFe)"/>
  </r>
  <r>
    <n v="61"/>
    <s v="Not Found"/>
    <x v="4"/>
    <s v="Not Found"/>
    <m/>
    <m/>
    <x v="7"/>
    <x v="42"/>
    <s v="System coupling, System dependencies"/>
  </r>
  <r>
    <n v="62"/>
    <s v="Systems Security"/>
    <x v="13"/>
    <s v="AAA"/>
    <s v="AUTHORISATION"/>
    <s v="ACCESS CONTROL"/>
    <x v="1"/>
    <x v="22"/>
    <s v="Separation of concerns, people and systems."/>
  </r>
  <r>
    <n v="63"/>
    <s v="Systems Security"/>
    <x v="13"/>
    <s v="AAA"/>
    <s v="AUTHORISATION"/>
    <s v="ENFORCING ACCESS CONTROL"/>
    <x v="1"/>
    <x v="34"/>
    <s v="System Access Controls"/>
  </r>
  <r>
    <n v="64"/>
    <s v="Systems Security"/>
    <x v="3"/>
    <s v="DSS"/>
    <s v="CLASSES OF VULNERABILITIES AND THREATS"/>
    <s v="ACCESS/ADMISSION CONTROL AND ID MANAGEMENT"/>
    <x v="1"/>
    <x v="20"/>
    <s v="Identity and Identity management"/>
  </r>
  <r>
    <n v="65"/>
    <s v="Human, Organisational &amp; Regulatory Aspects"/>
    <x v="1"/>
    <s v="RMG"/>
    <s v="RISK GOVERNANCE"/>
    <s v="ENACTING SECURITY POLICY"/>
    <x v="4"/>
    <x v="43"/>
    <s v="Company policies, Policy Setting, Policy Application"/>
  </r>
  <r>
    <n v="66"/>
    <s v="Out Of Scope"/>
    <x v="15"/>
    <s v="Out of Scope"/>
    <m/>
    <m/>
    <x v="2"/>
    <x v="44"/>
    <s v="Technical debt, re usability and sustainability"/>
  </r>
  <r>
    <n v="67"/>
    <s v="Not Found"/>
    <x v="4"/>
    <s v="Not Found"/>
    <m/>
    <m/>
    <x v="4"/>
    <x v="39"/>
    <s v="Business Enablers,Business capability"/>
  </r>
  <r>
    <n v="68"/>
    <s v="Not Found"/>
    <x v="4"/>
    <s v="Not Found"/>
    <m/>
    <m/>
    <x v="2"/>
    <x v="45"/>
    <s v="Secure Development SDLC, Development frameworks,DevSecOps."/>
  </r>
  <r>
    <n v="69"/>
    <s v="Human, Organisational &amp; Regulatory Aspects"/>
    <x v="5"/>
    <s v="LR"/>
    <s v="DATA PROTECTION"/>
    <s v="SUBJECT MATTER AND REGULATORY"/>
    <x v="1"/>
    <x v="19"/>
    <s v="confidentiality."/>
  </r>
  <r>
    <n v="70"/>
    <s v="Systems Security"/>
    <x v="16"/>
    <s v="C"/>
    <s v="STANDARD PROTOCOLS"/>
    <s v="FOCUS"/>
    <x v="1"/>
    <x v="34"/>
    <s v="key management, cryptography schemes"/>
  </r>
  <r>
    <n v="71"/>
    <s v="Attacks and Defences"/>
    <x v="17"/>
    <s v="AB"/>
    <s v="MODELS"/>
    <s v="ATTACK TREES"/>
    <x v="1"/>
    <x v="29"/>
    <s v="Attack trees and Defence trees, probability modelling."/>
  </r>
  <r>
    <n v="72"/>
    <s v="Systems Security"/>
    <x v="18"/>
    <s v="OSV"/>
    <s v="ATTACKER MODEL"/>
    <s v="THREATS TO SECURITY FOR MODERN OSS"/>
    <x v="2"/>
    <x v="29"/>
    <s v="Threat Scope Reduction, Threat agents, capability, communities,events"/>
  </r>
  <r>
    <n v="73"/>
    <s v="Human, Organisational &amp; Regulatory Aspects"/>
    <x v="1"/>
    <s v="RMG"/>
    <s v="BUSINESS CONTINUITY : INCIDENT RESPONSE AND RECOVERY PLANNING"/>
    <s v="ISO/IEC 27034 "/>
    <x v="8"/>
    <x v="46"/>
    <s v="Business continuity"/>
  </r>
  <r>
    <n v="74"/>
    <s v="Human, Organisational &amp; Regulatory Aspects"/>
    <x v="1"/>
    <s v="RMG"/>
    <s v="RISK ASSESSMENT AND MANAGEMENT PRINCIPLES"/>
    <s v="RISK ASSESSMENT AND MANAGEMENT METHODS"/>
    <x v="8"/>
    <x v="47"/>
    <s v="Risk, Assurance &amp; Governance"/>
  </r>
  <r>
    <n v="75"/>
    <s v="Not Found"/>
    <x v="4"/>
    <s v="Not Found"/>
    <m/>
    <m/>
    <x v="3"/>
    <x v="14"/>
    <s v="Supply Chain Cyber Risk (Third Party)"/>
  </r>
  <r>
    <n v="76"/>
    <s v="Out Of Scope"/>
    <x v="15"/>
    <s v="Out of Scope"/>
    <m/>
    <m/>
    <x v="1"/>
    <x v="22"/>
    <s v="Crisis management"/>
  </r>
  <r>
    <n v="77"/>
    <s v="Not Found"/>
    <x v="4"/>
    <s v="Not Found"/>
    <m/>
    <m/>
    <x v="8"/>
    <x v="48"/>
    <s v="Leadership skills"/>
  </r>
  <r>
    <n v="78"/>
    <s v="Introduction"/>
    <x v="0"/>
    <s v="CI"/>
    <s v="CROSS-CUTTING THEMES"/>
    <s v="SECURITY ECONOMICS"/>
    <x v="1"/>
    <x v="49"/>
    <s v="Security Economics "/>
  </r>
  <r>
    <n v="79"/>
    <s v="Not Found"/>
    <x v="4"/>
    <s v="Not Found"/>
    <m/>
    <m/>
    <x v="2"/>
    <x v="50"/>
    <s v="Cyber Insurance"/>
  </r>
  <r>
    <n v="80"/>
    <s v="Attacks and Defences"/>
    <x v="8"/>
    <s v="SOIM"/>
    <s v="BUSINESS CONTINUITY : INCIDENT RESPONSE AND RECOVERY"/>
    <s v="NCSC GUIDANCE"/>
    <x v="4"/>
    <x v="1"/>
    <s v="Business Resilience"/>
  </r>
  <r>
    <n v="81"/>
    <s v="Attacks and Defences"/>
    <x v="8"/>
    <s v="SOIM"/>
    <s v="PLANNING"/>
    <s v="SOAR: IMPACT AND RISK ASSESSMENT"/>
    <x v="2"/>
    <x v="34"/>
    <s v="SOAR"/>
  </r>
  <r>
    <n v="82"/>
    <s v="Attacks and Defences"/>
    <x v="8"/>
    <s v="SOIM"/>
    <s v="EXECUTE: MITIGATION AND COUNTERMEASURES"/>
    <s v="SITE RELIABILITY ENGINEERING"/>
    <x v="1"/>
    <x v="35"/>
    <s v="Security Service Management and Design"/>
  </r>
  <r>
    <n v="83"/>
    <s v="Human, Organisational &amp; Regulatory Aspects"/>
    <x v="1"/>
    <s v="RMG"/>
    <s v="RISK ASSESSMENT AND MANAGEMENT PRINCIPLES"/>
    <s v="RISK ASSESSMENT AND MANAGEMENT METHODS"/>
    <x v="4"/>
    <x v="23"/>
    <s v="Architecture Program Management"/>
  </r>
  <r>
    <n v="84"/>
    <s v="Introduction"/>
    <x v="0"/>
    <s v="CI"/>
    <s v="CROSS-CUTTING THEMES"/>
    <s v="METHODS"/>
    <x v="4"/>
    <x v="48"/>
    <s v="Architecture Design"/>
  </r>
  <r>
    <n v="85"/>
    <s v="Attacks and Defences"/>
    <x v="19"/>
    <s v=" F"/>
    <s v="DEFINITION AND CONCEPTUAL MODELS"/>
    <s v="CONCEPTUAL MODELS"/>
    <x v="1"/>
    <x v="19"/>
    <s v="Investigations Architectur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EA9F4C-05F1-462E-B66B-44F4590C74B8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A3:B22" firstHeaderRow="1" firstDataRow="1" firstDataCol="1" rowPageCount="1" colPageCount="1"/>
  <pivotFields count="8">
    <pivotField showAl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21">
        <item x="17"/>
        <item x="13"/>
        <item x="16"/>
        <item x="9"/>
        <item x="0"/>
        <item x="3"/>
        <item x="19"/>
        <item x="11"/>
        <item x="5"/>
        <item x="14"/>
        <item x="12"/>
        <item h="1" x="4"/>
        <item x="18"/>
        <item h="1" x="15"/>
        <item x="6"/>
        <item x="1"/>
        <item x="2"/>
        <item x="8"/>
        <item x="10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showAll="0"/>
    <pivotField showAll="0"/>
    <pivotField axis="axisPage" multipleItemSelectionAllowed="1" showAll="0">
      <items count="10">
        <item x="6"/>
        <item x="0"/>
        <item x="2"/>
        <item x="1"/>
        <item x="5"/>
        <item x="3"/>
        <item x="7"/>
        <item x="4"/>
        <item x="8"/>
        <item t="default"/>
      </items>
    </pivotField>
    <pivotField showAll="0"/>
  </pivotFields>
  <rowFields count="1">
    <field x="2"/>
  </rowFields>
  <rowItems count="19">
    <i>
      <x v="15"/>
    </i>
    <i>
      <x v="4"/>
    </i>
    <i>
      <x v="8"/>
    </i>
    <i>
      <x v="17"/>
    </i>
    <i>
      <x v="7"/>
    </i>
    <i>
      <x v="5"/>
    </i>
    <i>
      <x v="14"/>
    </i>
    <i>
      <x v="1"/>
    </i>
    <i>
      <x v="16"/>
    </i>
    <i>
      <x v="3"/>
    </i>
    <i>
      <x v="19"/>
    </i>
    <i>
      <x v="18"/>
    </i>
    <i>
      <x v="12"/>
    </i>
    <i>
      <x v="6"/>
    </i>
    <i>
      <x/>
    </i>
    <i>
      <x v="2"/>
    </i>
    <i>
      <x v="9"/>
    </i>
    <i>
      <x v="10"/>
    </i>
    <i t="grand">
      <x/>
    </i>
  </rowItems>
  <colItems count="1">
    <i/>
  </colItems>
  <pageFields count="1">
    <pageField fld="6" hier="-1"/>
  </pageFields>
  <dataFields count="1">
    <dataField name="Count of KA" fld="3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C1A0A1-218A-40E6-96CE-FEE4F503FC1C}" name="PivotTable3" cacheId="6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 chartFormat="52" fieldListSortAscending="1">
  <location ref="A4:B7" firstHeaderRow="1" firstDataRow="1" firstDataCol="1" rowPageCount="1" colPageCount="1"/>
  <pivotFields count="9">
    <pivotField showAll="0"/>
    <pivotField name="Knowledge Area"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ame="Knowledge Area2" axis="axisRow" showAll="0">
      <items count="21">
        <item x="17"/>
        <item x="13"/>
        <item x="16"/>
        <item x="9"/>
        <item x="0"/>
        <item x="3"/>
        <item x="19"/>
        <item x="11"/>
        <item x="5"/>
        <item x="14"/>
        <item x="12"/>
        <item x="4"/>
        <item x="18"/>
        <item x="15"/>
        <item x="6"/>
        <item x="1"/>
        <item x="2"/>
        <item x="8"/>
        <item x="10"/>
        <item x="7"/>
        <item t="default"/>
      </items>
    </pivotField>
    <pivotField multipleItemSelectionAllowed="1" showAll="0" countASubtotal="1"/>
    <pivotField showAll="0"/>
    <pivotField showAll="0"/>
    <pivotField multipleItemSelectionAllowed="1" showAll="0"/>
    <pivotField axis="axisPage" dataField="1" multipleItemSelectionAllowed="1" showAll="0">
      <items count="54">
        <item h="1" x="16"/>
        <item h="1" x="32"/>
        <item h="1" x="44"/>
        <item h="1" x="0"/>
        <item h="1" x="36"/>
        <item h="1" x="46"/>
        <item h="1" x="23"/>
        <item h="1" x="24"/>
        <item h="1" x="31"/>
        <item h="1" x="6"/>
        <item h="1" x="4"/>
        <item x="10"/>
        <item h="1" x="26"/>
        <item x="11"/>
        <item h="1" x="1"/>
        <item h="1" x="25"/>
        <item h="1" x="13"/>
        <item h="1" x="39"/>
        <item h="1" x="17"/>
        <item h="1" x="27"/>
        <item h="1" x="18"/>
        <item h="1" x="3"/>
        <item h="1" x="45"/>
        <item h="1" x="47"/>
        <item h="1" x="14"/>
        <item h="1" x="12"/>
        <item h="1" x="22"/>
        <item x="9"/>
        <item h="1" x="8"/>
        <item h="1" m="1" x="52"/>
        <item h="1" x="49"/>
        <item h="1" x="43"/>
        <item h="1" x="37"/>
        <item h="1" x="48"/>
        <item h="1" x="40"/>
        <item h="1" x="38"/>
        <item h="1" x="7"/>
        <item h="1" x="41"/>
        <item h="1" x="21"/>
        <item h="1" m="1" x="51"/>
        <item h="1" x="34"/>
        <item h="1" x="5"/>
        <item h="1" x="20"/>
        <item h="1" x="19"/>
        <item h="1" x="15"/>
        <item h="1" x="2"/>
        <item h="1" x="50"/>
        <item h="1" x="30"/>
        <item h="1" x="29"/>
        <item h="1" x="35"/>
        <item h="1" x="42"/>
        <item h="1" x="28"/>
        <item h="1" x="33"/>
        <item t="default"/>
      </items>
    </pivotField>
    <pivotField showAll="0"/>
  </pivotFields>
  <rowFields count="1">
    <field x="2"/>
  </rowFields>
  <rowItems count="3">
    <i>
      <x v="8"/>
    </i>
    <i>
      <x v="14"/>
    </i>
    <i t="grand">
      <x/>
    </i>
  </rowItems>
  <colItems count="1">
    <i/>
  </colItems>
  <pageFields count="1">
    <pageField fld="7" hier="-1"/>
  </pageFields>
  <dataFields count="1">
    <dataField name="Count of Role Mapping" fld="7" subtotal="count" baseField="0" baseItem="0"/>
  </dataFields>
  <chartFormats count="4">
    <chartFormat chart="2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9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0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1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C9D0E4-5A62-4FBB-A715-1FBDE9A0E177}" name="PivotTable3" cacheId="6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 chartFormat="51" fieldListSortAscending="1">
  <location ref="A4:B18" firstHeaderRow="1" firstDataRow="1" firstDataCol="1" rowPageCount="1" colPageCount="1"/>
  <pivotFields count="9">
    <pivotField showAll="0"/>
    <pivotField name="Knowledge Area"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ame="Knowledge Area2" axis="axisRow" showAll="0" sortType="descending">
      <items count="21">
        <item x="17"/>
        <item x="13"/>
        <item x="16"/>
        <item x="9"/>
        <item x="0"/>
        <item x="3"/>
        <item x="19"/>
        <item x="11"/>
        <item x="5"/>
        <item x="14"/>
        <item x="12"/>
        <item h="1" x="4"/>
        <item x="18"/>
        <item h="1" x="15"/>
        <item x="6"/>
        <item x="1"/>
        <item x="2"/>
        <item x="8"/>
        <item x="10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multipleItemSelectionAllowed="1" showAll="0" countASubtotal="1"/>
    <pivotField showAll="0"/>
    <pivotField showAll="0"/>
    <pivotField multipleItemSelectionAllowed="1" showAll="0"/>
    <pivotField axis="axisPage" dataField="1" multipleItemSelectionAllowed="1" showAll="0">
      <items count="54">
        <item h="1" x="16"/>
        <item x="32"/>
        <item x="44"/>
        <item x="0"/>
        <item h="1" x="36"/>
        <item x="46"/>
        <item h="1" x="23"/>
        <item h="1" x="24"/>
        <item h="1" x="31"/>
        <item h="1" x="6"/>
        <item x="4"/>
        <item h="1" x="10"/>
        <item h="1" x="26"/>
        <item h="1" x="11"/>
        <item h="1" x="1"/>
        <item h="1" x="25"/>
        <item h="1" x="13"/>
        <item h="1" x="39"/>
        <item h="1" x="17"/>
        <item x="27"/>
        <item x="18"/>
        <item h="1" x="3"/>
        <item h="1" x="45"/>
        <item h="1" x="47"/>
        <item h="1" x="14"/>
        <item h="1" x="12"/>
        <item h="1" x="22"/>
        <item h="1" x="9"/>
        <item h="1" x="8"/>
        <item h="1" m="1" x="52"/>
        <item h="1" x="49"/>
        <item h="1" x="43"/>
        <item h="1" x="37"/>
        <item h="1" x="48"/>
        <item h="1" x="40"/>
        <item h="1" x="38"/>
        <item h="1" x="7"/>
        <item h="1" x="41"/>
        <item x="21"/>
        <item h="1" m="1" x="51"/>
        <item h="1" x="34"/>
        <item x="5"/>
        <item h="1" x="20"/>
        <item x="19"/>
        <item x="15"/>
        <item h="1" x="2"/>
        <item h="1" x="50"/>
        <item h="1" x="30"/>
        <item x="29"/>
        <item x="35"/>
        <item x="42"/>
        <item x="28"/>
        <item h="1" x="33"/>
        <item t="default"/>
      </items>
    </pivotField>
    <pivotField showAll="0"/>
  </pivotFields>
  <rowFields count="1">
    <field x="2"/>
  </rowFields>
  <rowItems count="14">
    <i>
      <x v="17"/>
    </i>
    <i>
      <x v="5"/>
    </i>
    <i>
      <x v="4"/>
    </i>
    <i>
      <x/>
    </i>
    <i>
      <x v="1"/>
    </i>
    <i>
      <x v="12"/>
    </i>
    <i>
      <x v="10"/>
    </i>
    <i>
      <x v="15"/>
    </i>
    <i>
      <x v="16"/>
    </i>
    <i>
      <x v="6"/>
    </i>
    <i>
      <x v="18"/>
    </i>
    <i>
      <x v="8"/>
    </i>
    <i>
      <x v="9"/>
    </i>
    <i t="grand">
      <x/>
    </i>
  </rowItems>
  <colItems count="1">
    <i/>
  </colItems>
  <pageFields count="1">
    <pageField fld="7" hier="-1"/>
  </pageFields>
  <dataFields count="1">
    <dataField name="Count of Role Mapping" fld="7" subtotal="count" baseField="0" baseItem="0"/>
  </dataFields>
  <chartFormats count="3">
    <chartFormat chart="2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9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0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26B150-2A9D-49C3-88F8-69E098DDD652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B16" firstHeaderRow="1" firstDataRow="1" firstDataCol="1" rowPageCount="1" colPageCount="1"/>
  <pivotFields count="8">
    <pivotField showAl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21">
        <item x="17"/>
        <item x="13"/>
        <item x="16"/>
        <item x="9"/>
        <item x="0"/>
        <item x="3"/>
        <item x="19"/>
        <item x="11"/>
        <item x="5"/>
        <item x="14"/>
        <item x="12"/>
        <item h="1" x="4"/>
        <item x="18"/>
        <item h="1" x="15"/>
        <item x="6"/>
        <item x="1"/>
        <item x="2"/>
        <item x="8"/>
        <item x="10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showAll="0"/>
    <pivotField showAll="0"/>
    <pivotField axis="axisPage" multipleItemSelectionAllowed="1" showAll="0">
      <items count="10">
        <item h="1" x="6"/>
        <item h="1" x="0"/>
        <item x="2"/>
        <item h="1" x="1"/>
        <item h="1" x="5"/>
        <item h="1" x="3"/>
        <item x="7"/>
        <item h="1" x="4"/>
        <item h="1" x="8"/>
        <item t="default"/>
      </items>
    </pivotField>
    <pivotField showAll="0"/>
  </pivotFields>
  <rowFields count="1">
    <field x="2"/>
  </rowFields>
  <rowItems count="13">
    <i>
      <x v="7"/>
    </i>
    <i>
      <x v="15"/>
    </i>
    <i>
      <x v="8"/>
    </i>
    <i>
      <x v="14"/>
    </i>
    <i>
      <x v="3"/>
    </i>
    <i>
      <x v="17"/>
    </i>
    <i>
      <x v="4"/>
    </i>
    <i>
      <x v="16"/>
    </i>
    <i>
      <x v="19"/>
    </i>
    <i>
      <x v="12"/>
    </i>
    <i>
      <x v="1"/>
    </i>
    <i>
      <x v="9"/>
    </i>
    <i t="grand">
      <x/>
    </i>
  </rowItems>
  <colItems count="1">
    <i/>
  </colItems>
  <pageFields count="1">
    <pageField fld="6" hier="-1"/>
  </pageFields>
  <dataFields count="1">
    <dataField name="Count of KA" fld="3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1B685F-F7D9-4180-84B3-114E6A0172D6}" name="PivotTable3" cacheId="6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 chartFormat="30" fieldListSortAscending="1">
  <location ref="A3:B15" firstHeaderRow="1" firstDataRow="1" firstDataCol="1" rowPageCount="1" colPageCount="1"/>
  <pivotFields count="9">
    <pivotField showAll="0"/>
    <pivotField name="Knowledge Area"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ame="Knowledge Area2" axis="axisRow" showAll="0" sortType="descending">
      <items count="21">
        <item x="7"/>
        <item x="10"/>
        <item x="8"/>
        <item x="2"/>
        <item x="1"/>
        <item x="6"/>
        <item h="1" x="15"/>
        <item x="18"/>
        <item h="1" x="4"/>
        <item x="12"/>
        <item x="14"/>
        <item x="5"/>
        <item x="11"/>
        <item x="19"/>
        <item x="3"/>
        <item x="0"/>
        <item x="9"/>
        <item x="16"/>
        <item x="13"/>
        <item x="1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multipleItemSelectionAllowed="1" showAll="0" countASubtotal="1"/>
    <pivotField showAll="0"/>
    <pivotField showAll="0"/>
    <pivotField axis="axisPage" multipleItemSelectionAllowed="1" showAll="0">
      <items count="11">
        <item h="1" x="6"/>
        <item h="1" x="0"/>
        <item h="1" x="2"/>
        <item x="1"/>
        <item x="5"/>
        <item h="1" x="3"/>
        <item h="1" x="7"/>
        <item x="4"/>
        <item x="8"/>
        <item h="1" m="1" x="9"/>
        <item t="default"/>
      </items>
    </pivotField>
    <pivotField showAll="0"/>
    <pivotField showAll="0"/>
  </pivotFields>
  <rowFields count="1">
    <field x="2"/>
  </rowFields>
  <rowItems count="12">
    <i>
      <x v="4"/>
    </i>
    <i>
      <x v="15"/>
    </i>
    <i>
      <x v="2"/>
    </i>
    <i>
      <x v="14"/>
    </i>
    <i>
      <x v="18"/>
    </i>
    <i>
      <x/>
    </i>
    <i>
      <x v="17"/>
    </i>
    <i>
      <x v="9"/>
    </i>
    <i>
      <x v="19"/>
    </i>
    <i>
      <x v="11"/>
    </i>
    <i>
      <x v="13"/>
    </i>
    <i t="grand">
      <x/>
    </i>
  </rowItems>
  <colItems count="1">
    <i/>
  </colItems>
  <pageFields count="1">
    <pageField fld="6" hier="-1"/>
  </pageFields>
  <dataFields count="1">
    <dataField name="Count of KA" fld="3" subtotal="count" baseField="1" baseItem="1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5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9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D63FAE-CFB9-4302-A083-DB3912E27B86}" name="PivotTable3" cacheId="6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 chartFormat="36" fieldListSortAscending="1">
  <location ref="A3:B13" firstHeaderRow="1" firstDataRow="1" firstDataCol="1" rowPageCount="1" colPageCount="1"/>
  <pivotFields count="9">
    <pivotField showAll="0"/>
    <pivotField name="Knowledge Area" showAll="0"/>
    <pivotField name="Knowledge Area2" axis="axisRow" showAll="0" sortType="descending">
      <items count="21">
        <item x="17"/>
        <item x="13"/>
        <item x="16"/>
        <item x="9"/>
        <item x="0"/>
        <item x="3"/>
        <item x="19"/>
        <item x="11"/>
        <item x="5"/>
        <item x="14"/>
        <item x="12"/>
        <item h="1" x="4"/>
        <item x="18"/>
        <item h="1" x="15"/>
        <item x="6"/>
        <item x="1"/>
        <item x="2"/>
        <item x="8"/>
        <item x="10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multipleItemSelectionAllowed="1" showAll="0" countASubtotal="1"/>
    <pivotField showAll="0"/>
    <pivotField showAll="0"/>
    <pivotField axis="axisPage" multipleItemSelectionAllowed="1" showAll="0">
      <items count="11">
        <item h="1" x="6"/>
        <item h="1" x="0"/>
        <item h="1" x="2"/>
        <item h="1" x="1"/>
        <item x="5"/>
        <item x="3"/>
        <item x="7"/>
        <item x="4"/>
        <item x="8"/>
        <item m="1" x="9"/>
        <item t="default"/>
      </items>
    </pivotField>
    <pivotField showAll="0"/>
    <pivotField showAll="0"/>
  </pivotFields>
  <rowFields count="1">
    <field x="2"/>
  </rowFields>
  <rowItems count="10">
    <i>
      <x v="15"/>
    </i>
    <i>
      <x v="4"/>
    </i>
    <i>
      <x v="17"/>
    </i>
    <i>
      <x v="5"/>
    </i>
    <i>
      <x v="16"/>
    </i>
    <i>
      <x v="8"/>
    </i>
    <i>
      <x v="18"/>
    </i>
    <i>
      <x v="7"/>
    </i>
    <i>
      <x v="14"/>
    </i>
    <i t="grand">
      <x/>
    </i>
  </rowItems>
  <colItems count="1">
    <i/>
  </colItems>
  <pageFields count="1">
    <pageField fld="6" hier="-1"/>
  </pageFields>
  <dataFields count="1">
    <dataField name="Count of KA" fld="3" subtotal="count" baseField="0" baseItem="0"/>
  </dataFields>
  <chartFormats count="1">
    <chartFormat chart="2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A34A5C-7FA9-425F-B46D-451B12D6F752}" name="PivotTable3" cacheId="6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 chartFormat="58" fieldListSortAscending="1">
  <location ref="A4:B17" firstHeaderRow="1" firstDataRow="1" firstDataCol="1" rowPageCount="2" colPageCount="1"/>
  <pivotFields count="9">
    <pivotField showAll="0"/>
    <pivotField name="Knowledge Area"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ame="Knowledge Area2" axis="axisRow" showAll="0" sortType="descending">
      <items count="21">
        <item x="17"/>
        <item x="13"/>
        <item x="16"/>
        <item x="9"/>
        <item x="0"/>
        <item x="3"/>
        <item x="19"/>
        <item x="11"/>
        <item x="5"/>
        <item x="14"/>
        <item x="12"/>
        <item h="1" x="4"/>
        <item x="18"/>
        <item h="1" x="15"/>
        <item x="6"/>
        <item x="1"/>
        <item x="2"/>
        <item x="8"/>
        <item x="10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multipleItemSelectionAllowed="1" showAll="0" countASubtotal="1"/>
    <pivotField showAll="0"/>
    <pivotField showAll="0"/>
    <pivotField axis="axisPage" multipleItemSelectionAllowed="1" showAll="0">
      <items count="11">
        <item x="0"/>
        <item x="2"/>
        <item x="1"/>
        <item x="5"/>
        <item x="3"/>
        <item x="7"/>
        <item x="4"/>
        <item x="8"/>
        <item h="1" m="1" x="9"/>
        <item x="6"/>
        <item t="default"/>
      </items>
    </pivotField>
    <pivotField axis="axisPage" dataField="1" multipleItemSelectionAllowed="1" showAll="0">
      <items count="54">
        <item h="1" x="16"/>
        <item h="1" x="32"/>
        <item h="1" x="44"/>
        <item h="1" x="0"/>
        <item h="1" x="36"/>
        <item x="46"/>
        <item x="23"/>
        <item x="24"/>
        <item x="31"/>
        <item x="6"/>
        <item x="4"/>
        <item x="10"/>
        <item x="26"/>
        <item x="11"/>
        <item x="1"/>
        <item x="25"/>
        <item x="13"/>
        <item x="39"/>
        <item x="17"/>
        <item x="27"/>
        <item x="18"/>
        <item x="3"/>
        <item x="45"/>
        <item x="47"/>
        <item x="14"/>
        <item x="12"/>
        <item x="22"/>
        <item x="9"/>
        <item x="8"/>
        <item h="1" m="1" x="52"/>
        <item x="49"/>
        <item x="43"/>
        <item x="37"/>
        <item x="48"/>
        <item x="40"/>
        <item x="38"/>
        <item x="7"/>
        <item x="41"/>
        <item x="21"/>
        <item h="1" m="1" x="51"/>
        <item h="1" x="34"/>
        <item h="1" x="5"/>
        <item h="1" x="20"/>
        <item h="1" x="19"/>
        <item h="1" x="15"/>
        <item h="1" x="2"/>
        <item h="1" x="50"/>
        <item h="1" x="30"/>
        <item h="1" x="29"/>
        <item h="1" x="35"/>
        <item h="1" x="42"/>
        <item h="1" x="28"/>
        <item x="33"/>
        <item t="default"/>
      </items>
    </pivotField>
    <pivotField showAll="0"/>
  </pivotFields>
  <rowFields count="1">
    <field x="2"/>
  </rowFields>
  <rowItems count="13">
    <i>
      <x v="15"/>
    </i>
    <i>
      <x v="4"/>
    </i>
    <i>
      <x v="16"/>
    </i>
    <i>
      <x v="8"/>
    </i>
    <i>
      <x v="17"/>
    </i>
    <i>
      <x v="5"/>
    </i>
    <i>
      <x v="19"/>
    </i>
    <i>
      <x v="14"/>
    </i>
    <i>
      <x v="18"/>
    </i>
    <i>
      <x v="7"/>
    </i>
    <i>
      <x v="1"/>
    </i>
    <i>
      <x v="10"/>
    </i>
    <i t="grand">
      <x/>
    </i>
  </rowItems>
  <colItems count="1">
    <i/>
  </colItems>
  <pageFields count="2">
    <pageField fld="7" hier="-1"/>
    <pageField fld="6" hier="-1"/>
  </pageFields>
  <dataFields count="1">
    <dataField name="Count of Role Mapping" fld="7" subtotal="count" baseField="0" baseItem="0"/>
  </dataFields>
  <chartFormats count="4">
    <chartFormat chart="2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5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6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7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9DEB1F-3904-460A-9748-40E00A66CA04}" name="PivotTable3" cacheId="6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 chartFormat="49" fieldListSortAscending="1">
  <location ref="A4:B21" firstHeaderRow="1" firstDataRow="1" firstDataCol="1" rowPageCount="2" colPageCount="1"/>
  <pivotFields count="9">
    <pivotField showAll="0"/>
    <pivotField name="Knowledge Area"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ame="Knowledge Area2" axis="axisRow" showAll="0" sortType="descending">
      <items count="21">
        <item x="17"/>
        <item x="13"/>
        <item x="16"/>
        <item x="9"/>
        <item x="0"/>
        <item x="3"/>
        <item x="19"/>
        <item x="11"/>
        <item x="5"/>
        <item x="14"/>
        <item x="12"/>
        <item h="1" x="4"/>
        <item x="18"/>
        <item h="1" x="15"/>
        <item x="6"/>
        <item x="1"/>
        <item x="2"/>
        <item x="8"/>
        <item x="10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multipleItemSelectionAllowed="1" showAll="0" countASubtotal="1"/>
    <pivotField showAll="0"/>
    <pivotField showAll="0"/>
    <pivotField axis="axisPage" multipleItemSelectionAllowed="1" showAll="0">
      <items count="11">
        <item x="0"/>
        <item x="2"/>
        <item x="1"/>
        <item x="5"/>
        <item x="3"/>
        <item x="7"/>
        <item x="4"/>
        <item x="8"/>
        <item h="1" m="1" x="9"/>
        <item x="6"/>
        <item t="default"/>
      </items>
    </pivotField>
    <pivotField axis="axisPage" dataField="1" multipleItemSelectionAllowed="1" showAll="0">
      <items count="54">
        <item h="1" x="16"/>
        <item h="1" x="32"/>
        <item h="1" x="44"/>
        <item h="1" x="0"/>
        <item h="1" x="36"/>
        <item h="1" x="46"/>
        <item x="23"/>
        <item x="24"/>
        <item h="1" x="31"/>
        <item h="1" x="6"/>
        <item h="1" x="4"/>
        <item h="1" x="10"/>
        <item h="1" x="26"/>
        <item h="1" x="11"/>
        <item x="1"/>
        <item x="25"/>
        <item x="13"/>
        <item x="39"/>
        <item x="17"/>
        <item x="27"/>
        <item x="18"/>
        <item h="1" x="3"/>
        <item h="1" x="45"/>
        <item h="1" x="47"/>
        <item h="1" x="14"/>
        <item h="1" x="12"/>
        <item x="22"/>
        <item x="9"/>
        <item x="8"/>
        <item h="1" m="1" x="52"/>
        <item x="49"/>
        <item x="43"/>
        <item x="37"/>
        <item x="48"/>
        <item x="40"/>
        <item x="38"/>
        <item h="1" x="7"/>
        <item h="1" x="41"/>
        <item h="1" x="21"/>
        <item h="1" m="1" x="51"/>
        <item x="34"/>
        <item x="5"/>
        <item x="20"/>
        <item x="19"/>
        <item x="15"/>
        <item x="2"/>
        <item x="50"/>
        <item x="30"/>
        <item x="29"/>
        <item h="1" x="35"/>
        <item h="1" x="42"/>
        <item x="28"/>
        <item x="33"/>
        <item t="default"/>
      </items>
    </pivotField>
    <pivotField showAll="0"/>
  </pivotFields>
  <rowFields count="1">
    <field x="2"/>
  </rowFields>
  <rowItems count="17">
    <i>
      <x v="15"/>
    </i>
    <i>
      <x v="4"/>
    </i>
    <i>
      <x v="1"/>
    </i>
    <i>
      <x v="17"/>
    </i>
    <i>
      <x v="7"/>
    </i>
    <i>
      <x v="5"/>
    </i>
    <i>
      <x v="8"/>
    </i>
    <i>
      <x v="18"/>
    </i>
    <i>
      <x v="6"/>
    </i>
    <i>
      <x/>
    </i>
    <i>
      <x v="9"/>
    </i>
    <i>
      <x v="2"/>
    </i>
    <i>
      <x v="10"/>
    </i>
    <i>
      <x v="19"/>
    </i>
    <i>
      <x v="12"/>
    </i>
    <i>
      <x v="14"/>
    </i>
    <i t="grand">
      <x/>
    </i>
  </rowItems>
  <colItems count="1">
    <i/>
  </colItems>
  <pageFields count="2">
    <pageField fld="7" hier="-1"/>
    <pageField fld="6" hier="-1"/>
  </pageFields>
  <dataFields count="1">
    <dataField name="Count of Role Mapping" fld="7" subtotal="count" baseField="0" baseItem="0"/>
  </dataFields>
  <chartFormats count="3">
    <chartFormat chart="2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5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6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418ED9-5185-43CA-BD03-5F9DC18141D4}" name="PivotTable3" cacheId="6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 chartFormat="50" fieldListSortAscending="1">
  <location ref="A4:B13" firstHeaderRow="1" firstDataRow="1" firstDataCol="1" rowPageCount="2" colPageCount="1"/>
  <pivotFields count="9">
    <pivotField showAll="0"/>
    <pivotField name="Knowledge Area"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ame="Knowledge Area2" axis="axisRow" showAll="0" sortType="descending">
      <items count="21">
        <item x="17"/>
        <item x="13"/>
        <item x="16"/>
        <item x="9"/>
        <item x="0"/>
        <item x="3"/>
        <item x="19"/>
        <item x="11"/>
        <item x="5"/>
        <item x="14"/>
        <item x="12"/>
        <item h="1" x="4"/>
        <item x="18"/>
        <item h="1" x="15"/>
        <item x="6"/>
        <item x="1"/>
        <item x="2"/>
        <item x="8"/>
        <item x="10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multipleItemSelectionAllowed="1" showAll="0" countASubtotal="1"/>
    <pivotField showAll="0"/>
    <pivotField showAll="0"/>
    <pivotField axis="axisPage" multipleItemSelectionAllowed="1" showAll="0">
      <items count="11">
        <item x="0"/>
        <item x="2"/>
        <item x="1"/>
        <item x="5"/>
        <item x="3"/>
        <item x="7"/>
        <item x="4"/>
        <item x="8"/>
        <item h="1" m="1" x="9"/>
        <item x="6"/>
        <item t="default"/>
      </items>
    </pivotField>
    <pivotField axis="axisPage" dataField="1" multipleItemSelectionAllowed="1" showAll="0">
      <items count="54">
        <item h="1" x="16"/>
        <item h="1" x="32"/>
        <item h="1" x="44"/>
        <item h="1" x="0"/>
        <item x="36"/>
        <item x="46"/>
        <item x="23"/>
        <item x="24"/>
        <item h="1" x="31"/>
        <item h="1" x="6"/>
        <item h="1" x="4"/>
        <item h="1" x="10"/>
        <item x="26"/>
        <item h="1" x="11"/>
        <item h="1" x="1"/>
        <item h="1" x="25"/>
        <item h="1" x="13"/>
        <item x="39"/>
        <item h="1" x="17"/>
        <item h="1" x="27"/>
        <item h="1" x="18"/>
        <item h="1" x="3"/>
        <item h="1" x="45"/>
        <item h="1" x="47"/>
        <item x="14"/>
        <item x="12"/>
        <item h="1" x="22"/>
        <item h="1" x="9"/>
        <item h="1" x="8"/>
        <item h="1" m="1" x="52"/>
        <item x="49"/>
        <item x="43"/>
        <item x="37"/>
        <item h="1" x="48"/>
        <item h="1" x="40"/>
        <item h="1" x="38"/>
        <item h="1" x="7"/>
        <item h="1" x="41"/>
        <item h="1" x="21"/>
        <item h="1" m="1" x="51"/>
        <item h="1" x="34"/>
        <item h="1" x="5"/>
        <item h="1" x="20"/>
        <item h="1" x="19"/>
        <item h="1" x="15"/>
        <item h="1" x="2"/>
        <item h="1" x="50"/>
        <item x="30"/>
        <item h="1" x="29"/>
        <item h="1" x="35"/>
        <item h="1" x="42"/>
        <item h="1" x="28"/>
        <item h="1" x="33"/>
        <item t="default"/>
      </items>
    </pivotField>
    <pivotField showAll="0"/>
  </pivotFields>
  <rowFields count="1">
    <field x="2"/>
  </rowFields>
  <rowItems count="9">
    <i>
      <x v="15"/>
    </i>
    <i>
      <x v="4"/>
    </i>
    <i>
      <x v="19"/>
    </i>
    <i>
      <x v="8"/>
    </i>
    <i>
      <x v="17"/>
    </i>
    <i>
      <x v="5"/>
    </i>
    <i>
      <x v="1"/>
    </i>
    <i>
      <x v="7"/>
    </i>
    <i t="grand">
      <x/>
    </i>
  </rowItems>
  <colItems count="1">
    <i/>
  </colItems>
  <pageFields count="2">
    <pageField fld="7" hier="-1"/>
    <pageField fld="6" hier="-1"/>
  </pageFields>
  <dataFields count="1">
    <dataField name="Count of Role Mapping" fld="7" subtotal="count" baseField="0" baseItem="0"/>
  </dataFields>
  <chartFormats count="2">
    <chartFormat chart="2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5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11B992-E602-4D34-85DB-5911F11F380F}" name="PivotTable3" cacheId="6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 chartFormat="49" fieldListSortAscending="1">
  <location ref="A4:B13" firstHeaderRow="1" firstDataRow="1" firstDataCol="1" rowPageCount="2" colPageCount="1"/>
  <pivotFields count="9">
    <pivotField showAll="0"/>
    <pivotField name="Knowledge Area"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ame="Knowledge Area2" axis="axisRow" showAll="0" sortType="descending">
      <items count="21">
        <item x="17"/>
        <item x="13"/>
        <item x="16"/>
        <item x="9"/>
        <item x="0"/>
        <item x="3"/>
        <item x="19"/>
        <item x="11"/>
        <item x="5"/>
        <item x="14"/>
        <item x="12"/>
        <item h="1" x="4"/>
        <item x="18"/>
        <item h="1" x="15"/>
        <item x="6"/>
        <item x="1"/>
        <item x="2"/>
        <item x="8"/>
        <item x="10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multipleItemSelectionAllowed="1" showAll="0" countASubtotal="1"/>
    <pivotField showAll="0"/>
    <pivotField showAll="0"/>
    <pivotField axis="axisPage" multipleItemSelectionAllowed="1" showAll="0">
      <items count="11">
        <item x="0"/>
        <item x="2"/>
        <item x="1"/>
        <item x="5"/>
        <item x="3"/>
        <item x="7"/>
        <item x="4"/>
        <item x="8"/>
        <item h="1" m="1" x="9"/>
        <item x="6"/>
        <item t="default"/>
      </items>
    </pivotField>
    <pivotField axis="axisPage" dataField="1" multipleItemSelectionAllowed="1" showAll="0">
      <items count="54">
        <item h="1" x="16"/>
        <item h="1" x="32"/>
        <item h="1" x="44"/>
        <item h="1" x="0"/>
        <item h="1" x="36"/>
        <item h="1" x="46"/>
        <item h="1" x="23"/>
        <item h="1" x="24"/>
        <item h="1" x="31"/>
        <item h="1" x="6"/>
        <item h="1" x="4"/>
        <item h="1" x="10"/>
        <item h="1" x="26"/>
        <item h="1" x="11"/>
        <item h="1" x="1"/>
        <item h="1" x="25"/>
        <item h="1" x="13"/>
        <item h="1" x="39"/>
        <item x="17"/>
        <item x="27"/>
        <item x="18"/>
        <item x="3"/>
        <item x="45"/>
        <item h="1" x="47"/>
        <item h="1" x="14"/>
        <item h="1" x="12"/>
        <item h="1" x="22"/>
        <item h="1" x="9"/>
        <item h="1" x="8"/>
        <item h="1" m="1" x="52"/>
        <item h="1" x="49"/>
        <item h="1" x="43"/>
        <item h="1" x="37"/>
        <item x="48"/>
        <item x="40"/>
        <item x="38"/>
        <item x="7"/>
        <item x="41"/>
        <item x="21"/>
        <item h="1" m="1" x="51"/>
        <item h="1" x="34"/>
        <item x="5"/>
        <item x="20"/>
        <item h="1" x="19"/>
        <item h="1" x="15"/>
        <item h="1" x="2"/>
        <item h="1" x="50"/>
        <item h="1" x="30"/>
        <item h="1" x="29"/>
        <item h="1" x="35"/>
        <item h="1" x="42"/>
        <item h="1" x="28"/>
        <item x="33"/>
        <item t="default"/>
      </items>
    </pivotField>
    <pivotField showAll="0"/>
  </pivotFields>
  <rowFields count="1">
    <field x="2"/>
  </rowFields>
  <rowItems count="9">
    <i>
      <x v="5"/>
    </i>
    <i>
      <x v="16"/>
    </i>
    <i>
      <x v="15"/>
    </i>
    <i>
      <x v="7"/>
    </i>
    <i>
      <x v="4"/>
    </i>
    <i>
      <x v="14"/>
    </i>
    <i>
      <x v="18"/>
    </i>
    <i>
      <x v="10"/>
    </i>
    <i t="grand">
      <x/>
    </i>
  </rowItems>
  <colItems count="1">
    <i/>
  </colItems>
  <pageFields count="2">
    <pageField fld="7" hier="-1"/>
    <pageField fld="6" hier="-1"/>
  </pageFields>
  <dataFields count="1">
    <dataField name="Count of Role Mapping" fld="7" subtotal="count" baseField="0" baseItem="0"/>
  </dataFields>
  <chartFormats count="1">
    <chartFormat chart="2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643D85-F50C-4C46-8E8B-B9830E6CE17C}" name="PivotTable3" cacheId="6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 chartFormat="50" fieldListSortAscending="1">
  <location ref="A4:B16" firstHeaderRow="1" firstDataRow="1" firstDataCol="1" rowPageCount="1" colPageCount="1"/>
  <pivotFields count="9">
    <pivotField showAll="0"/>
    <pivotField name="Knowledge Area"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ame="Knowledge Area2" axis="axisRow" showAll="0" sortType="descending">
      <items count="21">
        <item x="17"/>
        <item x="13"/>
        <item x="16"/>
        <item x="9"/>
        <item x="0"/>
        <item x="3"/>
        <item x="19"/>
        <item x="11"/>
        <item x="5"/>
        <item x="14"/>
        <item x="12"/>
        <item h="1" x="4"/>
        <item x="18"/>
        <item h="1" x="15"/>
        <item x="6"/>
        <item x="1"/>
        <item x="2"/>
        <item x="8"/>
        <item x="10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multipleItemSelectionAllowed="1" showAll="0" countASubtotal="1"/>
    <pivotField showAll="0"/>
    <pivotField showAll="0"/>
    <pivotField multipleItemSelectionAllowed="1" showAll="0"/>
    <pivotField axis="axisPage" dataField="1" multipleItemSelectionAllowed="1" showAll="0">
      <items count="54">
        <item x="16"/>
        <item x="32"/>
        <item x="44"/>
        <item x="0"/>
        <item h="1" x="36"/>
        <item x="46"/>
        <item h="1" x="23"/>
        <item h="1" x="24"/>
        <item h="1" x="31"/>
        <item h="1" x="6"/>
        <item x="4"/>
        <item x="10"/>
        <item h="1" x="26"/>
        <item h="1" x="11"/>
        <item h="1" x="1"/>
        <item h="1" x="25"/>
        <item x="13"/>
        <item h="1" x="39"/>
        <item h="1" x="17"/>
        <item x="27"/>
        <item x="18"/>
        <item x="3"/>
        <item x="45"/>
        <item h="1" x="47"/>
        <item h="1" x="14"/>
        <item h="1" x="12"/>
        <item h="1" x="22"/>
        <item x="9"/>
        <item h="1" x="8"/>
        <item h="1" m="1" x="52"/>
        <item h="1" x="49"/>
        <item h="1" x="43"/>
        <item h="1" x="37"/>
        <item h="1" x="48"/>
        <item h="1" x="40"/>
        <item x="38"/>
        <item h="1" x="7"/>
        <item x="41"/>
        <item x="21"/>
        <item h="1" m="1" x="51"/>
        <item h="1" x="34"/>
        <item x="5"/>
        <item h="1" x="20"/>
        <item h="1" x="19"/>
        <item x="15"/>
        <item x="2"/>
        <item h="1" x="50"/>
        <item h="1" x="30"/>
        <item h="1" x="29"/>
        <item x="35"/>
        <item x="42"/>
        <item h="1" x="28"/>
        <item h="1" x="33"/>
        <item t="default"/>
      </items>
    </pivotField>
    <pivotField showAll="0"/>
  </pivotFields>
  <rowFields count="1">
    <field x="2"/>
  </rowFields>
  <rowItems count="12">
    <i>
      <x v="4"/>
    </i>
    <i>
      <x v="16"/>
    </i>
    <i>
      <x v="17"/>
    </i>
    <i>
      <x v="5"/>
    </i>
    <i>
      <x v="3"/>
    </i>
    <i>
      <x v="15"/>
    </i>
    <i>
      <x v="18"/>
    </i>
    <i>
      <x v="8"/>
    </i>
    <i>
      <x v="19"/>
    </i>
    <i>
      <x v="10"/>
    </i>
    <i>
      <x v="14"/>
    </i>
    <i t="grand">
      <x/>
    </i>
  </rowItems>
  <colItems count="1">
    <i/>
  </colItems>
  <pageFields count="1">
    <pageField fld="7" hier="-1"/>
  </pageFields>
  <dataFields count="1">
    <dataField name="Count of Role Mapping" fld="7" subtotal="count" baseField="0" baseItem="0"/>
  </dataFields>
  <chartFormats count="2">
    <chartFormat chart="2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9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2.bin"/><Relationship Id="rId1" Type="http://schemas.openxmlformats.org/officeDocument/2006/relationships/pivotTable" Target="../pivotTables/pivot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66778-800A-4CFB-AE5D-09DB620D1D2B}">
  <dimension ref="A1:K109"/>
  <sheetViews>
    <sheetView tabSelected="1" workbookViewId="0">
      <pane ySplit="1" topLeftCell="A2" activePane="bottomLeft" state="frozen"/>
      <selection pane="bottomLeft" activeCell="C3" sqref="C3"/>
    </sheetView>
  </sheetViews>
  <sheetFormatPr defaultRowHeight="15" x14ac:dyDescent="0.25"/>
  <cols>
    <col min="1" max="1" width="8.7109375" style="4"/>
    <col min="2" max="2" width="17.5703125" style="1" customWidth="1"/>
    <col min="3" max="3" width="18.7109375" style="2" customWidth="1"/>
    <col min="4" max="4" width="13.140625" style="28" customWidth="1"/>
    <col min="5" max="5" width="18.85546875" style="2" customWidth="1"/>
    <col min="6" max="6" width="25.140625" style="2" customWidth="1"/>
    <col min="7" max="7" width="16.140625" bestFit="1" customWidth="1"/>
    <col min="8" max="8" width="13.7109375" style="2" customWidth="1"/>
    <col min="9" max="9" width="43.85546875" style="2" bestFit="1" customWidth="1"/>
    <col min="10" max="10" width="17.85546875" style="2" customWidth="1"/>
    <col min="11" max="11" width="23.140625" style="2" bestFit="1" customWidth="1"/>
  </cols>
  <sheetData>
    <row r="1" spans="1:11" s="1" customFormat="1" ht="30" x14ac:dyDescent="0.25">
      <c r="A1" s="1" t="s">
        <v>0</v>
      </c>
      <c r="B1" s="1" t="s">
        <v>1</v>
      </c>
      <c r="C1" s="1" t="s">
        <v>384</v>
      </c>
      <c r="D1" s="24" t="s">
        <v>2</v>
      </c>
      <c r="E1" s="1" t="s">
        <v>3</v>
      </c>
      <c r="F1" s="1" t="s">
        <v>4</v>
      </c>
      <c r="G1" s="1" t="s">
        <v>41</v>
      </c>
      <c r="H1" s="1" t="s">
        <v>6</v>
      </c>
      <c r="I1" s="1" t="s">
        <v>5</v>
      </c>
      <c r="J1" s="1" t="s">
        <v>412</v>
      </c>
    </row>
    <row r="2" spans="1:11" s="1" customFormat="1" x14ac:dyDescent="0.25">
      <c r="A2" s="1">
        <v>1</v>
      </c>
      <c r="B2" s="1" t="s">
        <v>72</v>
      </c>
      <c r="C2" s="12" t="s">
        <v>411</v>
      </c>
      <c r="D2" s="13" t="s">
        <v>47</v>
      </c>
      <c r="E2" s="12" t="s">
        <v>72</v>
      </c>
      <c r="F2" s="12" t="s">
        <v>411</v>
      </c>
      <c r="G2" s="12" t="s">
        <v>72</v>
      </c>
      <c r="H2" s="12" t="s">
        <v>68</v>
      </c>
      <c r="I2" s="12" t="s">
        <v>43</v>
      </c>
    </row>
    <row r="3" spans="1:11" ht="60" x14ac:dyDescent="0.25">
      <c r="A3" s="4">
        <v>2</v>
      </c>
      <c r="B3" s="1" t="s">
        <v>72</v>
      </c>
      <c r="C3" s="12" t="s">
        <v>411</v>
      </c>
      <c r="D3" s="13" t="s">
        <v>47</v>
      </c>
      <c r="E3" s="12" t="s">
        <v>156</v>
      </c>
      <c r="F3" s="12" t="s">
        <v>155</v>
      </c>
      <c r="G3" s="12" t="s">
        <v>60</v>
      </c>
      <c r="H3" s="12" t="s">
        <v>69</v>
      </c>
      <c r="I3" s="12" t="s">
        <v>76</v>
      </c>
      <c r="J3" s="2" t="s">
        <v>144</v>
      </c>
      <c r="K3" s="2" t="s">
        <v>174</v>
      </c>
    </row>
    <row r="4" spans="1:11" ht="45" x14ac:dyDescent="0.25">
      <c r="A4" s="4">
        <v>3</v>
      </c>
      <c r="B4" s="1" t="s">
        <v>72</v>
      </c>
      <c r="C4" s="12" t="s">
        <v>411</v>
      </c>
      <c r="D4" s="13" t="s">
        <v>47</v>
      </c>
      <c r="E4" s="12" t="s">
        <v>156</v>
      </c>
      <c r="F4" s="12" t="s">
        <v>165</v>
      </c>
      <c r="G4" s="12" t="s">
        <v>42</v>
      </c>
      <c r="H4" s="12" t="s">
        <v>69</v>
      </c>
      <c r="I4" s="12" t="s">
        <v>169</v>
      </c>
      <c r="J4" s="2" t="s">
        <v>170</v>
      </c>
      <c r="K4" s="2" t="s">
        <v>175</v>
      </c>
    </row>
    <row r="5" spans="1:11" ht="60" x14ac:dyDescent="0.25">
      <c r="A5" s="4">
        <v>4</v>
      </c>
      <c r="B5" s="1" t="s">
        <v>406</v>
      </c>
      <c r="C5" s="12" t="s">
        <v>143</v>
      </c>
      <c r="D5" s="13" t="s">
        <v>53</v>
      </c>
      <c r="E5" s="12" t="s">
        <v>166</v>
      </c>
      <c r="F5" s="12" t="s">
        <v>167</v>
      </c>
      <c r="G5" s="12" t="s">
        <v>42</v>
      </c>
      <c r="H5" s="12" t="s">
        <v>69</v>
      </c>
      <c r="I5" s="12" t="s">
        <v>168</v>
      </c>
    </row>
    <row r="6" spans="1:11" ht="30" x14ac:dyDescent="0.25">
      <c r="A6" s="4">
        <v>5</v>
      </c>
      <c r="B6" s="1" t="s">
        <v>72</v>
      </c>
      <c r="C6" s="12" t="s">
        <v>411</v>
      </c>
      <c r="D6" s="13" t="s">
        <v>47</v>
      </c>
      <c r="E6" s="12" t="s">
        <v>156</v>
      </c>
      <c r="F6" s="12" t="s">
        <v>176</v>
      </c>
      <c r="G6" s="12" t="s">
        <v>60</v>
      </c>
      <c r="H6" s="12" t="s">
        <v>173</v>
      </c>
      <c r="I6" s="12" t="s">
        <v>171</v>
      </c>
      <c r="K6" s="2" t="s">
        <v>172</v>
      </c>
    </row>
    <row r="7" spans="1:11" ht="45" x14ac:dyDescent="0.25">
      <c r="A7" s="4">
        <v>6</v>
      </c>
      <c r="B7" s="1" t="s">
        <v>410</v>
      </c>
      <c r="C7" s="12" t="s">
        <v>245</v>
      </c>
      <c r="D7" s="13" t="s">
        <v>83</v>
      </c>
      <c r="E7" s="12" t="s">
        <v>161</v>
      </c>
      <c r="F7" s="12" t="s">
        <v>162</v>
      </c>
      <c r="G7" s="12" t="s">
        <v>58</v>
      </c>
      <c r="H7" s="12" t="s">
        <v>164</v>
      </c>
      <c r="I7" s="12" t="s">
        <v>89</v>
      </c>
      <c r="J7" s="2" t="s">
        <v>39</v>
      </c>
      <c r="K7" s="2" t="s">
        <v>178</v>
      </c>
    </row>
    <row r="8" spans="1:11" ht="45" x14ac:dyDescent="0.25">
      <c r="A8" s="4">
        <v>7</v>
      </c>
      <c r="B8" s="1" t="s">
        <v>410</v>
      </c>
      <c r="C8" s="12" t="s">
        <v>245</v>
      </c>
      <c r="D8" s="13" t="s">
        <v>83</v>
      </c>
      <c r="E8" s="12" t="s">
        <v>161</v>
      </c>
      <c r="F8" s="12" t="s">
        <v>162</v>
      </c>
      <c r="G8" s="12" t="s">
        <v>42</v>
      </c>
      <c r="H8" s="12" t="s">
        <v>163</v>
      </c>
      <c r="I8" s="12" t="s">
        <v>90</v>
      </c>
      <c r="K8" s="2" t="s">
        <v>91</v>
      </c>
    </row>
    <row r="9" spans="1:11" ht="45" x14ac:dyDescent="0.25">
      <c r="A9" s="4">
        <v>8</v>
      </c>
      <c r="B9" s="1" t="s">
        <v>408</v>
      </c>
      <c r="C9" s="12" t="s">
        <v>148</v>
      </c>
      <c r="D9" s="13" t="s">
        <v>49</v>
      </c>
      <c r="E9" s="12" t="s">
        <v>180</v>
      </c>
      <c r="F9" s="12" t="s">
        <v>181</v>
      </c>
      <c r="G9" s="12" t="s">
        <v>59</v>
      </c>
      <c r="H9" s="12" t="s">
        <v>177</v>
      </c>
      <c r="I9" s="12" t="s">
        <v>248</v>
      </c>
      <c r="K9" s="2" t="s">
        <v>179</v>
      </c>
    </row>
    <row r="10" spans="1:11" ht="30" x14ac:dyDescent="0.25">
      <c r="A10" s="4">
        <v>9</v>
      </c>
      <c r="B10" s="14" t="s">
        <v>327</v>
      </c>
      <c r="C10" s="14" t="s">
        <v>327</v>
      </c>
      <c r="D10" s="15" t="s">
        <v>327</v>
      </c>
      <c r="E10" s="12"/>
      <c r="F10" s="12"/>
      <c r="G10" s="12" t="s">
        <v>58</v>
      </c>
      <c r="H10" s="12" t="s">
        <v>70</v>
      </c>
      <c r="I10" s="12" t="s">
        <v>297</v>
      </c>
    </row>
    <row r="11" spans="1:11" ht="60" x14ac:dyDescent="0.25">
      <c r="A11" s="4">
        <v>10</v>
      </c>
      <c r="B11" s="1" t="s">
        <v>406</v>
      </c>
      <c r="C11" s="12" t="s">
        <v>143</v>
      </c>
      <c r="D11" s="13" t="s">
        <v>53</v>
      </c>
      <c r="E11" s="12" t="s">
        <v>182</v>
      </c>
      <c r="F11" s="12" t="s">
        <v>183</v>
      </c>
      <c r="G11" s="12" t="s">
        <v>58</v>
      </c>
      <c r="H11" s="12" t="s">
        <v>299</v>
      </c>
      <c r="I11" s="12" t="s">
        <v>298</v>
      </c>
    </row>
    <row r="12" spans="1:11" ht="60" x14ac:dyDescent="0.25">
      <c r="A12" s="4">
        <v>11</v>
      </c>
      <c r="B12" s="1" t="s">
        <v>406</v>
      </c>
      <c r="C12" s="12" t="s">
        <v>143</v>
      </c>
      <c r="D12" s="13" t="s">
        <v>53</v>
      </c>
      <c r="E12" s="12" t="s">
        <v>182</v>
      </c>
      <c r="F12" s="12" t="s">
        <v>183</v>
      </c>
      <c r="G12" s="12" t="s">
        <v>58</v>
      </c>
      <c r="H12" s="12" t="s">
        <v>186</v>
      </c>
      <c r="I12" s="12" t="s">
        <v>92</v>
      </c>
      <c r="K12" s="2" t="s">
        <v>142</v>
      </c>
    </row>
    <row r="13" spans="1:11" ht="60" x14ac:dyDescent="0.25">
      <c r="A13" s="4">
        <v>12</v>
      </c>
      <c r="B13" s="1" t="s">
        <v>406</v>
      </c>
      <c r="C13" s="12" t="s">
        <v>143</v>
      </c>
      <c r="D13" s="13" t="s">
        <v>53</v>
      </c>
      <c r="E13" s="12" t="s">
        <v>166</v>
      </c>
      <c r="F13" s="12" t="s">
        <v>201</v>
      </c>
      <c r="G13" s="12" t="s">
        <v>58</v>
      </c>
      <c r="H13" s="12" t="s">
        <v>186</v>
      </c>
      <c r="I13" s="12" t="s">
        <v>140</v>
      </c>
      <c r="K13" s="2" t="s">
        <v>141</v>
      </c>
    </row>
    <row r="14" spans="1:11" ht="60" x14ac:dyDescent="0.25">
      <c r="A14" s="4">
        <v>13</v>
      </c>
      <c r="B14" s="1" t="s">
        <v>406</v>
      </c>
      <c r="C14" s="12" t="s">
        <v>143</v>
      </c>
      <c r="D14" s="13" t="s">
        <v>53</v>
      </c>
      <c r="E14" s="12" t="s">
        <v>187</v>
      </c>
      <c r="F14" s="12" t="s">
        <v>182</v>
      </c>
      <c r="G14" s="12" t="s">
        <v>185</v>
      </c>
      <c r="H14" s="12" t="s">
        <v>186</v>
      </c>
      <c r="I14" s="12" t="s">
        <v>184</v>
      </c>
    </row>
    <row r="15" spans="1:11" x14ac:dyDescent="0.25">
      <c r="A15" s="4">
        <v>14</v>
      </c>
      <c r="B15" s="14" t="s">
        <v>327</v>
      </c>
      <c r="C15" s="14" t="s">
        <v>327</v>
      </c>
      <c r="D15" s="15" t="s">
        <v>327</v>
      </c>
      <c r="E15" s="12"/>
      <c r="F15" s="12"/>
      <c r="G15" s="12" t="s">
        <v>60</v>
      </c>
      <c r="H15" s="12" t="s">
        <v>186</v>
      </c>
      <c r="I15" s="12" t="s">
        <v>93</v>
      </c>
    </row>
    <row r="16" spans="1:11" ht="60" x14ac:dyDescent="0.25">
      <c r="A16" s="4">
        <v>15</v>
      </c>
      <c r="B16" s="1" t="s">
        <v>406</v>
      </c>
      <c r="C16" s="12" t="s">
        <v>401</v>
      </c>
      <c r="D16" s="13" t="s">
        <v>66</v>
      </c>
      <c r="E16" s="12" t="s">
        <v>205</v>
      </c>
      <c r="F16" s="12" t="s">
        <v>206</v>
      </c>
      <c r="G16" s="12" t="s">
        <v>42</v>
      </c>
      <c r="H16" s="12" t="s">
        <v>81</v>
      </c>
      <c r="I16" s="12" t="s">
        <v>94</v>
      </c>
      <c r="J16" s="2" t="s">
        <v>38</v>
      </c>
    </row>
    <row r="17" spans="1:11" ht="60" x14ac:dyDescent="0.25">
      <c r="A17" s="4">
        <v>16</v>
      </c>
      <c r="B17" s="1" t="s">
        <v>406</v>
      </c>
      <c r="C17" s="12" t="s">
        <v>400</v>
      </c>
      <c r="D17" s="13" t="s">
        <v>150</v>
      </c>
      <c r="E17" s="12" t="s">
        <v>249</v>
      </c>
      <c r="F17" s="12" t="s">
        <v>205</v>
      </c>
      <c r="G17" s="12" t="s">
        <v>42</v>
      </c>
      <c r="H17" s="12" t="s">
        <v>152</v>
      </c>
      <c r="I17" s="12" t="s">
        <v>95</v>
      </c>
    </row>
    <row r="18" spans="1:11" ht="60" x14ac:dyDescent="0.25">
      <c r="A18" s="4">
        <v>17</v>
      </c>
      <c r="B18" s="1" t="s">
        <v>406</v>
      </c>
      <c r="C18" s="12" t="s">
        <v>401</v>
      </c>
      <c r="D18" s="13" t="s">
        <v>66</v>
      </c>
      <c r="E18" s="12" t="s">
        <v>250</v>
      </c>
      <c r="F18" s="12" t="s">
        <v>202</v>
      </c>
      <c r="G18" s="12" t="s">
        <v>58</v>
      </c>
      <c r="H18" s="12" t="s">
        <v>71</v>
      </c>
      <c r="I18" s="12" t="s">
        <v>96</v>
      </c>
      <c r="K18" s="2" t="s">
        <v>40</v>
      </c>
    </row>
    <row r="19" spans="1:11" ht="60" x14ac:dyDescent="0.25">
      <c r="A19" s="4">
        <v>18</v>
      </c>
      <c r="B19" s="1" t="s">
        <v>406</v>
      </c>
      <c r="C19" s="12" t="s">
        <v>401</v>
      </c>
      <c r="D19" s="13" t="s">
        <v>66</v>
      </c>
      <c r="E19" s="12" t="s">
        <v>205</v>
      </c>
      <c r="F19" s="12" t="s">
        <v>206</v>
      </c>
      <c r="G19" s="12" t="s">
        <v>58</v>
      </c>
      <c r="H19" s="12" t="s">
        <v>320</v>
      </c>
      <c r="I19" s="12" t="s">
        <v>97</v>
      </c>
    </row>
    <row r="20" spans="1:11" ht="30" x14ac:dyDescent="0.25">
      <c r="A20" s="4">
        <v>19</v>
      </c>
      <c r="B20" s="1" t="s">
        <v>410</v>
      </c>
      <c r="C20" s="12" t="s">
        <v>46</v>
      </c>
      <c r="D20" s="13" t="s">
        <v>51</v>
      </c>
      <c r="E20" s="12" t="s">
        <v>247</v>
      </c>
      <c r="F20" s="12" t="s">
        <v>182</v>
      </c>
      <c r="G20" s="12" t="s">
        <v>60</v>
      </c>
      <c r="H20" s="12" t="s">
        <v>77</v>
      </c>
      <c r="I20" s="12" t="s">
        <v>246</v>
      </c>
    </row>
    <row r="21" spans="1:11" ht="30" x14ac:dyDescent="0.25">
      <c r="A21" s="4">
        <v>20</v>
      </c>
      <c r="B21" s="1" t="s">
        <v>410</v>
      </c>
      <c r="C21" s="12" t="s">
        <v>46</v>
      </c>
      <c r="D21" s="13" t="s">
        <v>51</v>
      </c>
      <c r="E21" s="12" t="s">
        <v>207</v>
      </c>
      <c r="F21" s="12" t="s">
        <v>161</v>
      </c>
      <c r="G21" s="12" t="s">
        <v>42</v>
      </c>
      <c r="H21" s="12" t="s">
        <v>275</v>
      </c>
      <c r="I21" s="12" t="s">
        <v>321</v>
      </c>
    </row>
    <row r="22" spans="1:11" ht="45" x14ac:dyDescent="0.25">
      <c r="A22" s="4">
        <v>21</v>
      </c>
      <c r="B22" s="1" t="s">
        <v>409</v>
      </c>
      <c r="C22" s="12" t="s">
        <v>402</v>
      </c>
      <c r="D22" s="13" t="s">
        <v>62</v>
      </c>
      <c r="E22" s="12" t="s">
        <v>251</v>
      </c>
      <c r="F22" s="12" t="s">
        <v>188</v>
      </c>
      <c r="G22" s="12" t="s">
        <v>60</v>
      </c>
      <c r="H22" s="12" t="s">
        <v>147</v>
      </c>
      <c r="I22" s="12" t="s">
        <v>208</v>
      </c>
    </row>
    <row r="23" spans="1:11" ht="30" x14ac:dyDescent="0.25">
      <c r="A23" s="4">
        <v>22</v>
      </c>
      <c r="B23" s="1" t="s">
        <v>407</v>
      </c>
      <c r="C23" s="12" t="s">
        <v>145</v>
      </c>
      <c r="D23" s="13" t="s">
        <v>50</v>
      </c>
      <c r="E23" s="12" t="s">
        <v>209</v>
      </c>
      <c r="F23" s="12" t="s">
        <v>161</v>
      </c>
      <c r="G23" s="12" t="s">
        <v>42</v>
      </c>
      <c r="H23" s="12" t="s">
        <v>78</v>
      </c>
      <c r="I23" s="12" t="s">
        <v>98</v>
      </c>
      <c r="J23" s="2" t="s">
        <v>52</v>
      </c>
      <c r="K23" s="2" t="s">
        <v>100</v>
      </c>
    </row>
    <row r="24" spans="1:11" ht="60" x14ac:dyDescent="0.25">
      <c r="A24" s="4">
        <v>23</v>
      </c>
      <c r="B24" s="1" t="s">
        <v>406</v>
      </c>
      <c r="C24" s="12" t="s">
        <v>143</v>
      </c>
      <c r="D24" s="13" t="s">
        <v>53</v>
      </c>
      <c r="E24" s="12" t="s">
        <v>252</v>
      </c>
      <c r="F24" s="12" t="s">
        <v>182</v>
      </c>
      <c r="G24" s="12" t="s">
        <v>59</v>
      </c>
      <c r="H24" s="12" t="s">
        <v>253</v>
      </c>
      <c r="I24" s="12" t="s">
        <v>99</v>
      </c>
      <c r="K24" s="2" t="s">
        <v>101</v>
      </c>
    </row>
    <row r="25" spans="1:11" ht="60" x14ac:dyDescent="0.25">
      <c r="A25" s="4">
        <v>24</v>
      </c>
      <c r="B25" s="1" t="s">
        <v>72</v>
      </c>
      <c r="C25" s="12" t="s">
        <v>411</v>
      </c>
      <c r="D25" s="13" t="s">
        <v>47</v>
      </c>
      <c r="E25" s="12" t="s">
        <v>255</v>
      </c>
      <c r="F25" s="12" t="s">
        <v>254</v>
      </c>
      <c r="G25" s="12" t="s">
        <v>58</v>
      </c>
      <c r="H25" s="12" t="s">
        <v>260</v>
      </c>
      <c r="I25" s="12" t="s">
        <v>103</v>
      </c>
      <c r="J25" s="2" t="s">
        <v>210</v>
      </c>
      <c r="K25" s="2" t="s">
        <v>217</v>
      </c>
    </row>
    <row r="26" spans="1:11" ht="30" x14ac:dyDescent="0.25">
      <c r="A26" s="4">
        <v>25</v>
      </c>
      <c r="B26" s="1" t="s">
        <v>410</v>
      </c>
      <c r="C26" s="12" t="s">
        <v>262</v>
      </c>
      <c r="D26" s="13" t="s">
        <v>261</v>
      </c>
      <c r="E26" s="12" t="s">
        <v>258</v>
      </c>
      <c r="F26" s="12" t="s">
        <v>259</v>
      </c>
      <c r="G26" s="12" t="s">
        <v>58</v>
      </c>
      <c r="H26" s="12" t="s">
        <v>260</v>
      </c>
      <c r="I26" s="12" t="s">
        <v>257</v>
      </c>
    </row>
    <row r="27" spans="1:11" ht="45" x14ac:dyDescent="0.25">
      <c r="A27" s="4">
        <v>26</v>
      </c>
      <c r="B27" s="1" t="s">
        <v>408</v>
      </c>
      <c r="C27" s="12" t="s">
        <v>148</v>
      </c>
      <c r="D27" s="13" t="s">
        <v>49</v>
      </c>
      <c r="E27" s="12" t="s">
        <v>180</v>
      </c>
      <c r="F27" s="12" t="s">
        <v>218</v>
      </c>
      <c r="G27" s="12" t="s">
        <v>58</v>
      </c>
      <c r="H27" s="12" t="s">
        <v>74</v>
      </c>
      <c r="I27" s="12" t="s">
        <v>283</v>
      </c>
    </row>
    <row r="28" spans="1:11" ht="60" x14ac:dyDescent="0.25">
      <c r="A28" s="4">
        <v>27</v>
      </c>
      <c r="B28" s="1" t="s">
        <v>406</v>
      </c>
      <c r="C28" s="12" t="s">
        <v>200</v>
      </c>
      <c r="D28" s="13" t="s">
        <v>56</v>
      </c>
      <c r="E28" s="12" t="s">
        <v>214</v>
      </c>
      <c r="F28" s="12" t="s">
        <v>215</v>
      </c>
      <c r="G28" s="12" t="s">
        <v>42</v>
      </c>
      <c r="H28" s="12" t="s">
        <v>196</v>
      </c>
      <c r="I28" s="12" t="s">
        <v>212</v>
      </c>
      <c r="J28" s="2" t="s">
        <v>211</v>
      </c>
    </row>
    <row r="29" spans="1:11" ht="60" x14ac:dyDescent="0.25">
      <c r="A29" s="4">
        <v>28</v>
      </c>
      <c r="B29" s="1" t="s">
        <v>406</v>
      </c>
      <c r="C29" s="12" t="s">
        <v>200</v>
      </c>
      <c r="D29" s="13" t="s">
        <v>56</v>
      </c>
      <c r="E29" s="12" t="s">
        <v>214</v>
      </c>
      <c r="F29" s="12" t="s">
        <v>216</v>
      </c>
      <c r="G29" s="12" t="s">
        <v>42</v>
      </c>
      <c r="H29" s="12" t="s">
        <v>196</v>
      </c>
      <c r="I29" s="12" t="s">
        <v>213</v>
      </c>
    </row>
    <row r="30" spans="1:11" ht="45" x14ac:dyDescent="0.25">
      <c r="A30" s="4">
        <v>29</v>
      </c>
      <c r="B30" s="1" t="s">
        <v>408</v>
      </c>
      <c r="C30" s="12" t="s">
        <v>148</v>
      </c>
      <c r="D30" s="13" t="s">
        <v>49</v>
      </c>
      <c r="E30" s="12" t="s">
        <v>180</v>
      </c>
      <c r="F30" s="12" t="s">
        <v>181</v>
      </c>
      <c r="G30" s="12" t="s">
        <v>60</v>
      </c>
      <c r="H30" s="12" t="s">
        <v>219</v>
      </c>
      <c r="I30" s="12" t="s">
        <v>102</v>
      </c>
      <c r="K30" s="2" t="s">
        <v>149</v>
      </c>
    </row>
    <row r="31" spans="1:11" ht="60" x14ac:dyDescent="0.25">
      <c r="A31" s="4">
        <v>30</v>
      </c>
      <c r="B31" s="1" t="s">
        <v>406</v>
      </c>
      <c r="C31" s="12" t="s">
        <v>143</v>
      </c>
      <c r="D31" s="13" t="s">
        <v>53</v>
      </c>
      <c r="E31" s="12" t="s">
        <v>182</v>
      </c>
      <c r="F31" s="12" t="s">
        <v>220</v>
      </c>
      <c r="G31" s="12" t="s">
        <v>59</v>
      </c>
      <c r="H31" s="12" t="s">
        <v>79</v>
      </c>
      <c r="I31" s="12" t="s">
        <v>256</v>
      </c>
    </row>
    <row r="32" spans="1:11" ht="105" x14ac:dyDescent="0.25">
      <c r="A32" s="4">
        <v>31</v>
      </c>
      <c r="B32" s="1" t="s">
        <v>406</v>
      </c>
      <c r="C32" s="12" t="s">
        <v>143</v>
      </c>
      <c r="D32" s="13" t="s">
        <v>53</v>
      </c>
      <c r="E32" s="12" t="s">
        <v>166</v>
      </c>
      <c r="F32" s="12" t="s">
        <v>221</v>
      </c>
      <c r="G32" s="12" t="s">
        <v>59</v>
      </c>
      <c r="H32" s="12" t="s">
        <v>79</v>
      </c>
      <c r="I32" s="12" t="s">
        <v>106</v>
      </c>
      <c r="J32" s="2" t="s">
        <v>36</v>
      </c>
    </row>
    <row r="33" spans="1:11" ht="60" x14ac:dyDescent="0.25">
      <c r="A33" s="4">
        <v>32</v>
      </c>
      <c r="B33" s="1" t="s">
        <v>406</v>
      </c>
      <c r="C33" s="12" t="s">
        <v>143</v>
      </c>
      <c r="D33" s="13" t="s">
        <v>53</v>
      </c>
      <c r="E33" s="12" t="s">
        <v>223</v>
      </c>
      <c r="F33" s="12" t="s">
        <v>224</v>
      </c>
      <c r="G33" s="12" t="s">
        <v>58</v>
      </c>
      <c r="H33" s="12" t="s">
        <v>322</v>
      </c>
      <c r="I33" s="12" t="s">
        <v>107</v>
      </c>
    </row>
    <row r="34" spans="1:11" ht="60" x14ac:dyDescent="0.25">
      <c r="A34" s="4">
        <v>33</v>
      </c>
      <c r="B34" s="1" t="s">
        <v>406</v>
      </c>
      <c r="C34" s="12" t="s">
        <v>143</v>
      </c>
      <c r="D34" s="13" t="s">
        <v>53</v>
      </c>
      <c r="E34" s="12" t="s">
        <v>166</v>
      </c>
      <c r="F34" s="12" t="s">
        <v>222</v>
      </c>
      <c r="G34" s="12" t="s">
        <v>59</v>
      </c>
      <c r="H34" s="12" t="s">
        <v>323</v>
      </c>
      <c r="I34" s="12" t="s">
        <v>104</v>
      </c>
    </row>
    <row r="35" spans="1:11" ht="60" x14ac:dyDescent="0.25">
      <c r="A35" s="4">
        <v>34</v>
      </c>
      <c r="B35" s="1" t="s">
        <v>406</v>
      </c>
      <c r="C35" s="12" t="s">
        <v>143</v>
      </c>
      <c r="D35" s="13" t="s">
        <v>53</v>
      </c>
      <c r="E35" s="12" t="s">
        <v>182</v>
      </c>
      <c r="F35" s="12" t="s">
        <v>187</v>
      </c>
      <c r="G35" s="12" t="s">
        <v>58</v>
      </c>
      <c r="H35" s="12" t="s">
        <v>269</v>
      </c>
      <c r="I35" s="12" t="s">
        <v>105</v>
      </c>
    </row>
    <row r="36" spans="1:11" ht="30" x14ac:dyDescent="0.25">
      <c r="A36" s="4">
        <v>35</v>
      </c>
      <c r="B36" s="1" t="s">
        <v>72</v>
      </c>
      <c r="C36" s="12" t="s">
        <v>411</v>
      </c>
      <c r="D36" s="13" t="s">
        <v>47</v>
      </c>
      <c r="E36" s="12" t="s">
        <v>156</v>
      </c>
      <c r="F36" s="12" t="s">
        <v>155</v>
      </c>
      <c r="G36" s="12" t="s">
        <v>59</v>
      </c>
      <c r="H36" s="12" t="s">
        <v>268</v>
      </c>
      <c r="I36" s="12" t="s">
        <v>280</v>
      </c>
    </row>
    <row r="37" spans="1:11" ht="30" x14ac:dyDescent="0.25">
      <c r="A37" s="4">
        <v>36</v>
      </c>
      <c r="B37" s="14" t="s">
        <v>327</v>
      </c>
      <c r="C37" s="14" t="s">
        <v>327</v>
      </c>
      <c r="D37" s="15" t="s">
        <v>327</v>
      </c>
      <c r="E37" s="12"/>
      <c r="F37" s="12"/>
      <c r="G37" s="12" t="s">
        <v>59</v>
      </c>
      <c r="H37" s="12" t="s">
        <v>268</v>
      </c>
      <c r="I37" s="12" t="s">
        <v>281</v>
      </c>
    </row>
    <row r="38" spans="1:11" ht="75" x14ac:dyDescent="0.25">
      <c r="A38" s="4">
        <v>37</v>
      </c>
      <c r="B38" s="1" t="s">
        <v>407</v>
      </c>
      <c r="C38" s="12" t="s">
        <v>267</v>
      </c>
      <c r="D38" s="13" t="s">
        <v>265</v>
      </c>
      <c r="E38" s="12" t="s">
        <v>264</v>
      </c>
      <c r="F38" s="12" t="s">
        <v>266</v>
      </c>
      <c r="G38" s="12" t="s">
        <v>60</v>
      </c>
      <c r="H38" s="12" t="s">
        <v>263</v>
      </c>
      <c r="I38" s="12" t="s">
        <v>108</v>
      </c>
    </row>
    <row r="39" spans="1:11" ht="60" x14ac:dyDescent="0.25">
      <c r="A39" s="4">
        <v>38</v>
      </c>
      <c r="B39" s="1" t="s">
        <v>406</v>
      </c>
      <c r="C39" s="12" t="s">
        <v>200</v>
      </c>
      <c r="D39" s="13" t="s">
        <v>56</v>
      </c>
      <c r="E39" s="12" t="s">
        <v>285</v>
      </c>
      <c r="F39" s="12" t="s">
        <v>286</v>
      </c>
      <c r="G39" s="12" t="s">
        <v>58</v>
      </c>
      <c r="H39" s="12" t="s">
        <v>69</v>
      </c>
      <c r="I39" s="12" t="s">
        <v>287</v>
      </c>
    </row>
    <row r="40" spans="1:11" ht="45" x14ac:dyDescent="0.25">
      <c r="A40" s="4">
        <v>39</v>
      </c>
      <c r="B40" s="1" t="s">
        <v>408</v>
      </c>
      <c r="C40" s="12" t="s">
        <v>199</v>
      </c>
      <c r="D40" s="13" t="s">
        <v>48</v>
      </c>
      <c r="E40" s="12" t="s">
        <v>307</v>
      </c>
      <c r="F40" s="12" t="s">
        <v>308</v>
      </c>
      <c r="G40" s="12" t="s">
        <v>60</v>
      </c>
      <c r="H40" s="12" t="s">
        <v>80</v>
      </c>
      <c r="I40" s="12" t="s">
        <v>109</v>
      </c>
    </row>
    <row r="41" spans="1:11" ht="30" x14ac:dyDescent="0.25">
      <c r="A41" s="4">
        <v>40</v>
      </c>
      <c r="B41" s="14" t="s">
        <v>327</v>
      </c>
      <c r="C41" s="14" t="s">
        <v>327</v>
      </c>
      <c r="D41" s="15" t="s">
        <v>327</v>
      </c>
      <c r="E41" s="12"/>
      <c r="F41" s="12"/>
      <c r="G41" s="12" t="s">
        <v>74</v>
      </c>
      <c r="H41" s="12" t="s">
        <v>80</v>
      </c>
      <c r="I41" s="12" t="s">
        <v>317</v>
      </c>
    </row>
    <row r="42" spans="1:11" ht="45" x14ac:dyDescent="0.25">
      <c r="A42" s="4">
        <v>41</v>
      </c>
      <c r="B42" s="1" t="s">
        <v>409</v>
      </c>
      <c r="C42" s="12" t="s">
        <v>241</v>
      </c>
      <c r="D42" s="13" t="s">
        <v>54</v>
      </c>
      <c r="E42" s="12" t="s">
        <v>237</v>
      </c>
      <c r="F42" s="12" t="s">
        <v>238</v>
      </c>
      <c r="G42" s="12" t="s">
        <v>42</v>
      </c>
      <c r="H42" s="12" t="s">
        <v>229</v>
      </c>
      <c r="I42" s="12" t="s">
        <v>110</v>
      </c>
      <c r="J42" s="2" t="s">
        <v>112</v>
      </c>
    </row>
    <row r="43" spans="1:11" ht="45" x14ac:dyDescent="0.25">
      <c r="A43" s="4">
        <v>42</v>
      </c>
      <c r="B43" s="1" t="s">
        <v>408</v>
      </c>
      <c r="C43" s="12" t="s">
        <v>199</v>
      </c>
      <c r="D43" s="13" t="s">
        <v>48</v>
      </c>
      <c r="E43" s="12" t="s">
        <v>193</v>
      </c>
      <c r="F43" s="12" t="s">
        <v>270</v>
      </c>
      <c r="G43" s="12" t="s">
        <v>42</v>
      </c>
      <c r="H43" s="12" t="s">
        <v>239</v>
      </c>
      <c r="I43" s="12" t="s">
        <v>111</v>
      </c>
      <c r="J43" s="2" t="s">
        <v>113</v>
      </c>
    </row>
    <row r="44" spans="1:11" x14ac:dyDescent="0.25">
      <c r="A44" s="4">
        <v>43</v>
      </c>
      <c r="B44" s="14" t="s">
        <v>327</v>
      </c>
      <c r="C44" s="14" t="s">
        <v>327</v>
      </c>
      <c r="D44" s="15" t="s">
        <v>327</v>
      </c>
      <c r="E44" s="12"/>
      <c r="F44" s="12"/>
      <c r="G44" s="12" t="s">
        <v>58</v>
      </c>
      <c r="H44" s="12" t="s">
        <v>29</v>
      </c>
      <c r="I44" s="12" t="s">
        <v>114</v>
      </c>
    </row>
    <row r="45" spans="1:11" x14ac:dyDescent="0.25">
      <c r="A45" s="4">
        <v>44</v>
      </c>
      <c r="B45" s="14" t="s">
        <v>327</v>
      </c>
      <c r="C45" s="14" t="s">
        <v>327</v>
      </c>
      <c r="D45" s="15" t="s">
        <v>327</v>
      </c>
      <c r="E45" s="12"/>
      <c r="F45" s="12"/>
      <c r="G45" s="12" t="s">
        <v>42</v>
      </c>
      <c r="H45" s="12" t="s">
        <v>271</v>
      </c>
      <c r="I45" s="12" t="s">
        <v>236</v>
      </c>
      <c r="J45" s="2" t="s">
        <v>404</v>
      </c>
      <c r="K45" s="2" t="s">
        <v>405</v>
      </c>
    </row>
    <row r="46" spans="1:11" ht="60" x14ac:dyDescent="0.25">
      <c r="A46" s="4">
        <v>45</v>
      </c>
      <c r="B46" s="1" t="s">
        <v>406</v>
      </c>
      <c r="C46" s="12" t="s">
        <v>400</v>
      </c>
      <c r="D46" s="13" t="s">
        <v>150</v>
      </c>
      <c r="E46" s="12" t="s">
        <v>242</v>
      </c>
      <c r="F46" s="12" t="s">
        <v>243</v>
      </c>
      <c r="G46" s="12" t="s">
        <v>61</v>
      </c>
      <c r="H46" s="12" t="s">
        <v>329</v>
      </c>
      <c r="I46" s="12" t="s">
        <v>117</v>
      </c>
    </row>
    <row r="47" spans="1:11" ht="30" x14ac:dyDescent="0.25">
      <c r="A47" s="4">
        <v>46</v>
      </c>
      <c r="B47" s="1" t="s">
        <v>72</v>
      </c>
      <c r="C47" s="12" t="s">
        <v>411</v>
      </c>
      <c r="D47" s="13" t="s">
        <v>47</v>
      </c>
      <c r="E47" s="12" t="s">
        <v>273</v>
      </c>
      <c r="F47" s="12" t="s">
        <v>272</v>
      </c>
      <c r="G47" s="12" t="s">
        <v>60</v>
      </c>
      <c r="H47" s="12" t="s">
        <v>88</v>
      </c>
      <c r="I47" s="12" t="s">
        <v>115</v>
      </c>
    </row>
    <row r="48" spans="1:11" ht="45" x14ac:dyDescent="0.25">
      <c r="A48" s="4">
        <v>47</v>
      </c>
      <c r="B48" s="1" t="s">
        <v>408</v>
      </c>
      <c r="C48" s="12" t="s">
        <v>148</v>
      </c>
      <c r="D48" s="13" t="s">
        <v>49</v>
      </c>
      <c r="E48" s="12" t="s">
        <v>180</v>
      </c>
      <c r="F48" s="12" t="s">
        <v>276</v>
      </c>
      <c r="G48" s="12" t="s">
        <v>58</v>
      </c>
      <c r="H48" s="12" t="s">
        <v>275</v>
      </c>
      <c r="I48" s="12" t="s">
        <v>274</v>
      </c>
    </row>
    <row r="49" spans="1:10" ht="45" x14ac:dyDescent="0.25">
      <c r="A49" s="4">
        <v>48</v>
      </c>
      <c r="B49" s="1" t="s">
        <v>409</v>
      </c>
      <c r="C49" s="12" t="s">
        <v>402</v>
      </c>
      <c r="D49" s="13" t="s">
        <v>62</v>
      </c>
      <c r="E49" s="12" t="s">
        <v>277</v>
      </c>
      <c r="F49" s="12" t="s">
        <v>278</v>
      </c>
      <c r="G49" s="12" t="s">
        <v>58</v>
      </c>
      <c r="H49" s="12" t="s">
        <v>279</v>
      </c>
      <c r="I49" s="12" t="s">
        <v>116</v>
      </c>
    </row>
    <row r="50" spans="1:10" ht="30" x14ac:dyDescent="0.25">
      <c r="A50" s="4">
        <v>49</v>
      </c>
      <c r="B50" s="1" t="s">
        <v>72</v>
      </c>
      <c r="C50" s="12" t="s">
        <v>411</v>
      </c>
      <c r="D50" s="13" t="s">
        <v>47</v>
      </c>
      <c r="E50" s="12" t="s">
        <v>156</v>
      </c>
      <c r="F50" s="12" t="s">
        <v>155</v>
      </c>
      <c r="G50" s="12" t="s">
        <v>185</v>
      </c>
      <c r="H50" s="12" t="s">
        <v>79</v>
      </c>
      <c r="I50" s="12" t="s">
        <v>284</v>
      </c>
    </row>
    <row r="51" spans="1:10" ht="60" x14ac:dyDescent="0.25">
      <c r="A51" s="4">
        <v>50</v>
      </c>
      <c r="B51" s="1" t="s">
        <v>406</v>
      </c>
      <c r="C51" s="12" t="s">
        <v>200</v>
      </c>
      <c r="D51" s="13" t="s">
        <v>56</v>
      </c>
      <c r="E51" s="12" t="s">
        <v>305</v>
      </c>
      <c r="F51" s="12" t="s">
        <v>306</v>
      </c>
      <c r="G51" s="12" t="s">
        <v>42</v>
      </c>
      <c r="H51" s="12" t="s">
        <v>30</v>
      </c>
      <c r="I51" s="12" t="s">
        <v>282</v>
      </c>
      <c r="J51" s="2" t="s">
        <v>57</v>
      </c>
    </row>
    <row r="52" spans="1:10" x14ac:dyDescent="0.25">
      <c r="A52" s="4">
        <v>51</v>
      </c>
      <c r="B52" s="14" t="s">
        <v>327</v>
      </c>
      <c r="C52" s="14" t="s">
        <v>327</v>
      </c>
      <c r="D52" s="15" t="s">
        <v>327</v>
      </c>
      <c r="E52" s="12"/>
      <c r="F52" s="12"/>
      <c r="G52" s="12" t="s">
        <v>59</v>
      </c>
      <c r="H52" s="12" t="s">
        <v>79</v>
      </c>
      <c r="I52" s="12" t="s">
        <v>121</v>
      </c>
    </row>
    <row r="53" spans="1:10" ht="45" x14ac:dyDescent="0.25">
      <c r="A53" s="4">
        <v>52</v>
      </c>
      <c r="B53" s="1" t="s">
        <v>409</v>
      </c>
      <c r="C53" s="12" t="s">
        <v>402</v>
      </c>
      <c r="D53" s="13" t="s">
        <v>62</v>
      </c>
      <c r="E53" s="12" t="s">
        <v>309</v>
      </c>
      <c r="F53" s="12" t="s">
        <v>310</v>
      </c>
      <c r="G53" s="12" t="s">
        <v>59</v>
      </c>
      <c r="H53" s="12" t="s">
        <v>290</v>
      </c>
      <c r="I53" s="12" t="s">
        <v>120</v>
      </c>
    </row>
    <row r="54" spans="1:10" x14ac:dyDescent="0.25">
      <c r="A54" s="4">
        <v>53</v>
      </c>
      <c r="B54" s="14" t="s">
        <v>327</v>
      </c>
      <c r="C54" s="14" t="s">
        <v>327</v>
      </c>
      <c r="D54" s="15" t="s">
        <v>327</v>
      </c>
      <c r="E54" s="12"/>
      <c r="F54" s="12"/>
      <c r="G54" s="12" t="s">
        <v>58</v>
      </c>
      <c r="H54" s="12" t="s">
        <v>289</v>
      </c>
      <c r="I54" s="12" t="s">
        <v>118</v>
      </c>
    </row>
    <row r="55" spans="1:10" ht="30" x14ac:dyDescent="0.25">
      <c r="A55" s="4">
        <v>54</v>
      </c>
      <c r="B55" s="14" t="s">
        <v>327</v>
      </c>
      <c r="C55" s="14" t="s">
        <v>327</v>
      </c>
      <c r="D55" s="15" t="s">
        <v>327</v>
      </c>
      <c r="E55" s="12"/>
      <c r="F55" s="12"/>
      <c r="G55" s="12" t="s">
        <v>60</v>
      </c>
      <c r="H55" s="12" t="s">
        <v>79</v>
      </c>
      <c r="I55" s="12" t="s">
        <v>296</v>
      </c>
    </row>
    <row r="56" spans="1:10" ht="60" x14ac:dyDescent="0.25">
      <c r="A56" s="4">
        <v>55</v>
      </c>
      <c r="B56" s="1" t="s">
        <v>406</v>
      </c>
      <c r="C56" s="12" t="s">
        <v>143</v>
      </c>
      <c r="D56" s="13" t="s">
        <v>53</v>
      </c>
      <c r="E56" s="12" t="s">
        <v>182</v>
      </c>
      <c r="F56" s="12" t="s">
        <v>183</v>
      </c>
      <c r="G56" s="12" t="s">
        <v>58</v>
      </c>
      <c r="H56" s="12" t="s">
        <v>79</v>
      </c>
      <c r="I56" s="12" t="s">
        <v>119</v>
      </c>
    </row>
    <row r="57" spans="1:10" ht="30" x14ac:dyDescent="0.25">
      <c r="A57" s="4">
        <v>56</v>
      </c>
      <c r="B57" s="14" t="s">
        <v>327</v>
      </c>
      <c r="C57" s="14" t="s">
        <v>327</v>
      </c>
      <c r="D57" s="15" t="s">
        <v>327</v>
      </c>
      <c r="E57" s="12"/>
      <c r="F57" s="12"/>
      <c r="G57" s="12" t="s">
        <v>59</v>
      </c>
      <c r="H57" s="12" t="s">
        <v>84</v>
      </c>
      <c r="I57" s="12" t="s">
        <v>125</v>
      </c>
    </row>
    <row r="58" spans="1:10" x14ac:dyDescent="0.25">
      <c r="A58" s="4">
        <v>57</v>
      </c>
      <c r="B58" s="14" t="s">
        <v>332</v>
      </c>
      <c r="C58" s="14" t="s">
        <v>332</v>
      </c>
      <c r="D58" s="15" t="s">
        <v>333</v>
      </c>
      <c r="E58" s="12"/>
      <c r="F58" s="12"/>
      <c r="G58" s="12" t="s">
        <v>59</v>
      </c>
      <c r="H58" s="12" t="s">
        <v>275</v>
      </c>
      <c r="I58" s="12" t="s">
        <v>122</v>
      </c>
    </row>
    <row r="59" spans="1:10" x14ac:dyDescent="0.25">
      <c r="A59" s="4">
        <v>58</v>
      </c>
      <c r="B59" s="14" t="s">
        <v>327</v>
      </c>
      <c r="C59" s="14" t="s">
        <v>327</v>
      </c>
      <c r="D59" s="15" t="s">
        <v>327</v>
      </c>
      <c r="E59" s="12"/>
      <c r="F59" s="12"/>
      <c r="G59" s="12" t="s">
        <v>58</v>
      </c>
      <c r="H59" s="12" t="s">
        <v>30</v>
      </c>
      <c r="I59" s="12" t="s">
        <v>126</v>
      </c>
    </row>
    <row r="60" spans="1:10" ht="30" x14ac:dyDescent="0.25">
      <c r="A60" s="4">
        <v>59</v>
      </c>
      <c r="B60" s="14" t="s">
        <v>327</v>
      </c>
      <c r="C60" s="14" t="s">
        <v>327</v>
      </c>
      <c r="D60" s="15" t="s">
        <v>327</v>
      </c>
      <c r="E60" s="12"/>
      <c r="F60" s="12"/>
      <c r="G60" s="12" t="s">
        <v>59</v>
      </c>
      <c r="H60" s="12" t="s">
        <v>291</v>
      </c>
      <c r="I60" s="12" t="s">
        <v>123</v>
      </c>
    </row>
    <row r="61" spans="1:10" ht="45" x14ac:dyDescent="0.25">
      <c r="A61" s="4">
        <v>60</v>
      </c>
      <c r="B61" s="1" t="s">
        <v>410</v>
      </c>
      <c r="C61" s="12" t="s">
        <v>245</v>
      </c>
      <c r="D61" s="13" t="s">
        <v>83</v>
      </c>
      <c r="E61" s="12" t="s">
        <v>161</v>
      </c>
      <c r="F61" s="12" t="s">
        <v>244</v>
      </c>
      <c r="G61" s="12" t="s">
        <v>58</v>
      </c>
      <c r="H61" s="12" t="s">
        <v>292</v>
      </c>
      <c r="I61" s="12" t="s">
        <v>124</v>
      </c>
    </row>
    <row r="62" spans="1:10" ht="30" x14ac:dyDescent="0.25">
      <c r="A62" s="4">
        <v>61</v>
      </c>
      <c r="B62" s="14" t="s">
        <v>327</v>
      </c>
      <c r="C62" s="14" t="s">
        <v>327</v>
      </c>
      <c r="D62" s="15" t="s">
        <v>327</v>
      </c>
      <c r="E62" s="12"/>
      <c r="F62" s="12"/>
      <c r="G62" s="12" t="s">
        <v>61</v>
      </c>
      <c r="H62" s="12" t="s">
        <v>87</v>
      </c>
      <c r="I62" s="12" t="s">
        <v>86</v>
      </c>
    </row>
    <row r="63" spans="1:10" ht="45" x14ac:dyDescent="0.25">
      <c r="A63" s="4">
        <v>62</v>
      </c>
      <c r="B63" s="1" t="s">
        <v>408</v>
      </c>
      <c r="C63" s="12" t="s">
        <v>199</v>
      </c>
      <c r="D63" s="13" t="s">
        <v>48</v>
      </c>
      <c r="E63" s="12" t="s">
        <v>193</v>
      </c>
      <c r="F63" s="12" t="s">
        <v>194</v>
      </c>
      <c r="G63" s="12" t="s">
        <v>60</v>
      </c>
      <c r="H63" s="12" t="s">
        <v>79</v>
      </c>
      <c r="I63" s="12" t="s">
        <v>127</v>
      </c>
      <c r="J63" s="2" t="s">
        <v>55</v>
      </c>
    </row>
    <row r="64" spans="1:10" ht="45" x14ac:dyDescent="0.25">
      <c r="A64" s="4">
        <v>63</v>
      </c>
      <c r="B64" s="1" t="s">
        <v>408</v>
      </c>
      <c r="C64" s="12" t="s">
        <v>199</v>
      </c>
      <c r="D64" s="13" t="s">
        <v>48</v>
      </c>
      <c r="E64" s="12" t="s">
        <v>193</v>
      </c>
      <c r="F64" s="12" t="s">
        <v>203</v>
      </c>
      <c r="G64" s="12" t="s">
        <v>60</v>
      </c>
      <c r="H64" s="12" t="s">
        <v>88</v>
      </c>
      <c r="I64" s="12" t="s">
        <v>204</v>
      </c>
    </row>
    <row r="65" spans="1:11" ht="45" x14ac:dyDescent="0.25">
      <c r="A65" s="4">
        <v>64</v>
      </c>
      <c r="B65" s="1" t="s">
        <v>408</v>
      </c>
      <c r="C65" s="12" t="s">
        <v>148</v>
      </c>
      <c r="D65" s="13" t="s">
        <v>49</v>
      </c>
      <c r="E65" s="12" t="s">
        <v>197</v>
      </c>
      <c r="F65" s="12" t="s">
        <v>198</v>
      </c>
      <c r="G65" s="12" t="s">
        <v>60</v>
      </c>
      <c r="H65" s="12" t="s">
        <v>196</v>
      </c>
      <c r="I65" s="12" t="s">
        <v>195</v>
      </c>
    </row>
    <row r="66" spans="1:11" ht="60" x14ac:dyDescent="0.25">
      <c r="A66" s="4">
        <v>65</v>
      </c>
      <c r="B66" s="1" t="s">
        <v>406</v>
      </c>
      <c r="C66" s="12" t="s">
        <v>143</v>
      </c>
      <c r="D66" s="13" t="s">
        <v>53</v>
      </c>
      <c r="E66" s="12" t="s">
        <v>166</v>
      </c>
      <c r="F66" s="12" t="s">
        <v>201</v>
      </c>
      <c r="G66" s="12" t="s">
        <v>59</v>
      </c>
      <c r="H66" s="12" t="s">
        <v>294</v>
      </c>
      <c r="I66" s="12" t="s">
        <v>128</v>
      </c>
    </row>
    <row r="67" spans="1:11" x14ac:dyDescent="0.25">
      <c r="A67" s="4">
        <v>66</v>
      </c>
      <c r="B67" s="14" t="s">
        <v>332</v>
      </c>
      <c r="C67" s="14" t="s">
        <v>332</v>
      </c>
      <c r="D67" s="15" t="s">
        <v>333</v>
      </c>
      <c r="E67" s="12"/>
      <c r="F67" s="12"/>
      <c r="G67" s="12" t="s">
        <v>42</v>
      </c>
      <c r="H67" s="12" t="s">
        <v>85</v>
      </c>
      <c r="I67" s="12" t="s">
        <v>300</v>
      </c>
    </row>
    <row r="68" spans="1:11" x14ac:dyDescent="0.25">
      <c r="A68" s="4">
        <v>67</v>
      </c>
      <c r="B68" s="14" t="s">
        <v>327</v>
      </c>
      <c r="C68" s="14" t="s">
        <v>327</v>
      </c>
      <c r="D68" s="15" t="s">
        <v>327</v>
      </c>
      <c r="E68" s="12"/>
      <c r="F68" s="12"/>
      <c r="G68" s="12" t="s">
        <v>59</v>
      </c>
      <c r="H68" s="12" t="s">
        <v>84</v>
      </c>
      <c r="I68" s="12" t="s">
        <v>25</v>
      </c>
    </row>
    <row r="69" spans="1:11" ht="30" customHeight="1" x14ac:dyDescent="0.25">
      <c r="A69" s="4">
        <v>68</v>
      </c>
      <c r="B69" s="14" t="s">
        <v>327</v>
      </c>
      <c r="C69" s="14" t="s">
        <v>327</v>
      </c>
      <c r="D69" s="15" t="s">
        <v>327</v>
      </c>
      <c r="E69" s="12"/>
      <c r="F69" s="12"/>
      <c r="G69" s="12" t="s">
        <v>42</v>
      </c>
      <c r="H69" s="12" t="s">
        <v>82</v>
      </c>
      <c r="I69" s="12" t="s">
        <v>129</v>
      </c>
    </row>
    <row r="70" spans="1:11" ht="30" customHeight="1" x14ac:dyDescent="0.25">
      <c r="A70" s="4">
        <v>69</v>
      </c>
      <c r="B70" s="1" t="s">
        <v>406</v>
      </c>
      <c r="C70" s="12" t="s">
        <v>401</v>
      </c>
      <c r="D70" s="13" t="s">
        <v>66</v>
      </c>
      <c r="E70" s="12" t="s">
        <v>205</v>
      </c>
      <c r="F70" s="12" t="s">
        <v>249</v>
      </c>
      <c r="G70" s="12" t="s">
        <v>60</v>
      </c>
      <c r="H70" s="12" t="s">
        <v>74</v>
      </c>
      <c r="I70" s="12" t="s">
        <v>130</v>
      </c>
    </row>
    <row r="71" spans="1:11" ht="30" customHeight="1" x14ac:dyDescent="0.25">
      <c r="A71" s="4">
        <v>70</v>
      </c>
      <c r="B71" s="1" t="s">
        <v>408</v>
      </c>
      <c r="C71" s="12" t="s">
        <v>227</v>
      </c>
      <c r="D71" s="13" t="s">
        <v>226</v>
      </c>
      <c r="E71" s="12" t="s">
        <v>225</v>
      </c>
      <c r="F71" s="12" t="s">
        <v>250</v>
      </c>
      <c r="G71" s="12" t="s">
        <v>60</v>
      </c>
      <c r="H71" s="12" t="s">
        <v>88</v>
      </c>
      <c r="I71" s="12" t="s">
        <v>228</v>
      </c>
    </row>
    <row r="72" spans="1:11" ht="30" x14ac:dyDescent="0.25">
      <c r="A72" s="4">
        <v>71</v>
      </c>
      <c r="B72" s="1" t="s">
        <v>409</v>
      </c>
      <c r="C72" s="12" t="s">
        <v>191</v>
      </c>
      <c r="D72" s="13" t="s">
        <v>189</v>
      </c>
      <c r="E72" s="12" t="s">
        <v>188</v>
      </c>
      <c r="F72" s="12" t="s">
        <v>190</v>
      </c>
      <c r="G72" s="12" t="s">
        <v>60</v>
      </c>
      <c r="H72" s="12" t="s">
        <v>229</v>
      </c>
      <c r="I72" s="12" t="s">
        <v>192</v>
      </c>
    </row>
    <row r="73" spans="1:11" ht="30" x14ac:dyDescent="0.25">
      <c r="A73" s="4">
        <v>72</v>
      </c>
      <c r="B73" s="1" t="s">
        <v>408</v>
      </c>
      <c r="C73" s="12" t="s">
        <v>403</v>
      </c>
      <c r="D73" s="13" t="s">
        <v>231</v>
      </c>
      <c r="E73" s="12" t="s">
        <v>232</v>
      </c>
      <c r="F73" s="12" t="s">
        <v>233</v>
      </c>
      <c r="G73" s="12" t="s">
        <v>42</v>
      </c>
      <c r="H73" s="12" t="s">
        <v>229</v>
      </c>
      <c r="I73" s="12" t="s">
        <v>131</v>
      </c>
    </row>
    <row r="74" spans="1:11" ht="90" x14ac:dyDescent="0.25">
      <c r="A74" s="4">
        <v>73</v>
      </c>
      <c r="B74" s="1" t="s">
        <v>406</v>
      </c>
      <c r="C74" s="12" t="s">
        <v>143</v>
      </c>
      <c r="D74" s="13" t="s">
        <v>53</v>
      </c>
      <c r="E74" s="12" t="s">
        <v>234</v>
      </c>
      <c r="F74" s="12" t="s">
        <v>235</v>
      </c>
      <c r="G74" s="12" t="s">
        <v>75</v>
      </c>
      <c r="H74" s="12" t="s">
        <v>324</v>
      </c>
      <c r="I74" s="12" t="s">
        <v>133</v>
      </c>
      <c r="J74" s="2" t="s">
        <v>37</v>
      </c>
    </row>
    <row r="75" spans="1:11" ht="60" x14ac:dyDescent="0.25">
      <c r="A75" s="4">
        <v>74</v>
      </c>
      <c r="B75" s="1" t="s">
        <v>406</v>
      </c>
      <c r="C75" s="12" t="s">
        <v>143</v>
      </c>
      <c r="D75" s="13" t="s">
        <v>53</v>
      </c>
      <c r="E75" s="12" t="s">
        <v>182</v>
      </c>
      <c r="F75" s="12" t="s">
        <v>183</v>
      </c>
      <c r="G75" s="12" t="s">
        <v>75</v>
      </c>
      <c r="H75" s="12" t="s">
        <v>325</v>
      </c>
      <c r="I75" s="12" t="s">
        <v>288</v>
      </c>
    </row>
    <row r="76" spans="1:11" x14ac:dyDescent="0.25">
      <c r="A76" s="4">
        <v>75</v>
      </c>
      <c r="B76" s="14" t="s">
        <v>327</v>
      </c>
      <c r="C76" s="14" t="s">
        <v>327</v>
      </c>
      <c r="D76" s="15" t="s">
        <v>327</v>
      </c>
      <c r="E76" s="12"/>
      <c r="F76" s="12"/>
      <c r="G76" s="12" t="s">
        <v>58</v>
      </c>
      <c r="H76" s="12" t="s">
        <v>275</v>
      </c>
      <c r="I76" s="12" t="s">
        <v>293</v>
      </c>
    </row>
    <row r="77" spans="1:11" x14ac:dyDescent="0.25">
      <c r="A77" s="4">
        <v>76</v>
      </c>
      <c r="B77" s="14" t="s">
        <v>332</v>
      </c>
      <c r="C77" s="14" t="s">
        <v>332</v>
      </c>
      <c r="D77" s="15" t="s">
        <v>333</v>
      </c>
      <c r="E77" s="12"/>
      <c r="F77" s="12"/>
      <c r="G77" s="12" t="s">
        <v>60</v>
      </c>
      <c r="H77" s="12" t="s">
        <v>79</v>
      </c>
      <c r="I77" s="12" t="s">
        <v>132</v>
      </c>
    </row>
    <row r="78" spans="1:11" x14ac:dyDescent="0.25">
      <c r="A78" s="4">
        <v>77</v>
      </c>
      <c r="B78" s="14" t="s">
        <v>327</v>
      </c>
      <c r="C78" s="14" t="s">
        <v>327</v>
      </c>
      <c r="D78" s="15" t="s">
        <v>327</v>
      </c>
      <c r="E78" s="12"/>
      <c r="F78" s="12"/>
      <c r="G78" s="12" t="s">
        <v>75</v>
      </c>
      <c r="H78" s="12" t="s">
        <v>318</v>
      </c>
      <c r="I78" s="12" t="s">
        <v>67</v>
      </c>
    </row>
    <row r="79" spans="1:11" ht="30" x14ac:dyDescent="0.25">
      <c r="A79" s="4">
        <v>78</v>
      </c>
      <c r="B79" s="1" t="s">
        <v>72</v>
      </c>
      <c r="C79" s="12" t="s">
        <v>411</v>
      </c>
      <c r="D79" s="13" t="s">
        <v>47</v>
      </c>
      <c r="E79" s="12" t="s">
        <v>156</v>
      </c>
      <c r="F79" s="12" t="s">
        <v>165</v>
      </c>
      <c r="G79" s="12" t="s">
        <v>60</v>
      </c>
      <c r="H79" s="12" t="s">
        <v>295</v>
      </c>
      <c r="I79" s="12" t="s">
        <v>134</v>
      </c>
      <c r="K79" s="2" t="s">
        <v>63</v>
      </c>
    </row>
    <row r="80" spans="1:11" x14ac:dyDescent="0.25">
      <c r="A80" s="4">
        <v>79</v>
      </c>
      <c r="B80" s="14" t="s">
        <v>327</v>
      </c>
      <c r="C80" s="14" t="s">
        <v>327</v>
      </c>
      <c r="D80" s="15" t="s">
        <v>327</v>
      </c>
      <c r="E80" s="12"/>
      <c r="F80" s="12"/>
      <c r="G80" s="12" t="s">
        <v>42</v>
      </c>
      <c r="H80" s="12" t="s">
        <v>319</v>
      </c>
      <c r="I80" s="12" t="s">
        <v>157</v>
      </c>
    </row>
    <row r="81" spans="1:11" ht="75" x14ac:dyDescent="0.25">
      <c r="A81" s="4">
        <v>80</v>
      </c>
      <c r="B81" s="1" t="s">
        <v>409</v>
      </c>
      <c r="C81" s="12" t="s">
        <v>402</v>
      </c>
      <c r="D81" s="13" t="s">
        <v>62</v>
      </c>
      <c r="E81" s="12" t="s">
        <v>312</v>
      </c>
      <c r="F81" s="12" t="s">
        <v>314</v>
      </c>
      <c r="G81" s="12" t="s">
        <v>59</v>
      </c>
      <c r="H81" s="12" t="s">
        <v>69</v>
      </c>
      <c r="I81" s="12" t="s">
        <v>136</v>
      </c>
    </row>
    <row r="82" spans="1:11" ht="45" x14ac:dyDescent="0.25">
      <c r="A82" s="4">
        <v>81</v>
      </c>
      <c r="B82" s="1" t="s">
        <v>409</v>
      </c>
      <c r="C82" s="12" t="s">
        <v>402</v>
      </c>
      <c r="D82" s="13" t="s">
        <v>62</v>
      </c>
      <c r="E82" s="12" t="s">
        <v>313</v>
      </c>
      <c r="F82" s="12" t="s">
        <v>154</v>
      </c>
      <c r="G82" s="12" t="s">
        <v>42</v>
      </c>
      <c r="H82" s="12" t="s">
        <v>88</v>
      </c>
      <c r="I82" s="12" t="s">
        <v>135</v>
      </c>
      <c r="J82" s="2" t="s">
        <v>138</v>
      </c>
    </row>
    <row r="83" spans="1:11" ht="60" x14ac:dyDescent="0.25">
      <c r="A83" s="4">
        <v>82</v>
      </c>
      <c r="B83" s="1" t="s">
        <v>409</v>
      </c>
      <c r="C83" s="12" t="s">
        <v>402</v>
      </c>
      <c r="D83" s="13" t="s">
        <v>62</v>
      </c>
      <c r="E83" s="12" t="s">
        <v>153</v>
      </c>
      <c r="F83" s="12" t="s">
        <v>158</v>
      </c>
      <c r="G83" s="12" t="s">
        <v>60</v>
      </c>
      <c r="H83" s="12" t="s">
        <v>279</v>
      </c>
      <c r="I83" s="12" t="s">
        <v>137</v>
      </c>
      <c r="J83" s="2" t="s">
        <v>139</v>
      </c>
    </row>
    <row r="84" spans="1:11" s="6" customFormat="1" ht="60" x14ac:dyDescent="0.25">
      <c r="A84" s="10">
        <v>83</v>
      </c>
      <c r="B84" s="1" t="s">
        <v>406</v>
      </c>
      <c r="C84" s="12" t="s">
        <v>143</v>
      </c>
      <c r="D84" s="13" t="s">
        <v>53</v>
      </c>
      <c r="E84" s="12" t="s">
        <v>182</v>
      </c>
      <c r="F84" s="12" t="s">
        <v>183</v>
      </c>
      <c r="G84" s="12" t="s">
        <v>59</v>
      </c>
      <c r="H84" s="12" t="s">
        <v>322</v>
      </c>
      <c r="I84" s="16" t="s">
        <v>64</v>
      </c>
      <c r="J84" s="2"/>
      <c r="K84" s="2"/>
    </row>
    <row r="85" spans="1:11" s="6" customFormat="1" ht="30" x14ac:dyDescent="0.25">
      <c r="A85" s="10">
        <v>84</v>
      </c>
      <c r="B85" s="1" t="s">
        <v>72</v>
      </c>
      <c r="C85" s="12" t="s">
        <v>411</v>
      </c>
      <c r="D85" s="13" t="s">
        <v>47</v>
      </c>
      <c r="E85" s="12" t="s">
        <v>156</v>
      </c>
      <c r="F85" s="12" t="s">
        <v>311</v>
      </c>
      <c r="G85" s="12" t="s">
        <v>59</v>
      </c>
      <c r="H85" s="12" t="s">
        <v>318</v>
      </c>
      <c r="I85" s="16" t="s">
        <v>65</v>
      </c>
      <c r="J85" s="2"/>
      <c r="K85" s="2"/>
    </row>
    <row r="86" spans="1:11" ht="45" x14ac:dyDescent="0.25">
      <c r="A86" s="4">
        <v>85</v>
      </c>
      <c r="B86" s="1" t="s">
        <v>409</v>
      </c>
      <c r="C86" s="12" t="s">
        <v>159</v>
      </c>
      <c r="D86" s="13" t="s">
        <v>160</v>
      </c>
      <c r="E86" s="12" t="s">
        <v>315</v>
      </c>
      <c r="F86" s="12" t="s">
        <v>316</v>
      </c>
      <c r="G86" s="12" t="s">
        <v>60</v>
      </c>
      <c r="H86" s="12" t="s">
        <v>74</v>
      </c>
      <c r="I86" s="16" t="s">
        <v>73</v>
      </c>
    </row>
    <row r="87" spans="1:11" ht="60" x14ac:dyDescent="0.25">
      <c r="A87" s="4">
        <v>86</v>
      </c>
      <c r="B87" s="1" t="s">
        <v>406</v>
      </c>
      <c r="C87" s="17" t="s">
        <v>143</v>
      </c>
      <c r="D87" s="25" t="s">
        <v>53</v>
      </c>
      <c r="E87" s="17" t="s">
        <v>182</v>
      </c>
      <c r="F87" s="17" t="s">
        <v>331</v>
      </c>
      <c r="G87" s="17" t="s">
        <v>42</v>
      </c>
      <c r="H87" s="17"/>
      <c r="I87" s="19" t="s">
        <v>345</v>
      </c>
    </row>
    <row r="88" spans="1:11" ht="45" x14ac:dyDescent="0.25">
      <c r="A88" s="4">
        <v>87</v>
      </c>
      <c r="B88" s="18" t="s">
        <v>332</v>
      </c>
      <c r="C88" s="18" t="s">
        <v>332</v>
      </c>
      <c r="D88" s="26" t="s">
        <v>333</v>
      </c>
      <c r="E88" s="17"/>
      <c r="F88" s="17"/>
      <c r="G88" s="17" t="s">
        <v>42</v>
      </c>
      <c r="H88" s="17"/>
      <c r="I88" s="19" t="s">
        <v>346</v>
      </c>
    </row>
    <row r="89" spans="1:11" ht="60" x14ac:dyDescent="0.25">
      <c r="A89" s="4">
        <v>88</v>
      </c>
      <c r="B89" s="1" t="s">
        <v>406</v>
      </c>
      <c r="C89" s="17" t="s">
        <v>143</v>
      </c>
      <c r="D89" s="25" t="s">
        <v>53</v>
      </c>
      <c r="E89" s="17" t="s">
        <v>183</v>
      </c>
      <c r="F89" s="17" t="s">
        <v>361</v>
      </c>
      <c r="G89" s="17" t="s">
        <v>42</v>
      </c>
      <c r="H89" s="17"/>
      <c r="I89" s="19" t="s">
        <v>334</v>
      </c>
    </row>
    <row r="90" spans="1:11" ht="60" x14ac:dyDescent="0.25">
      <c r="A90" s="4">
        <v>89</v>
      </c>
      <c r="B90" s="1" t="s">
        <v>406</v>
      </c>
      <c r="C90" s="17" t="s">
        <v>401</v>
      </c>
      <c r="D90" s="25" t="s">
        <v>66</v>
      </c>
      <c r="E90" s="17" t="s">
        <v>202</v>
      </c>
      <c r="F90" s="17" t="s">
        <v>362</v>
      </c>
      <c r="G90" s="17" t="s">
        <v>42</v>
      </c>
      <c r="H90" s="17"/>
      <c r="I90" s="19" t="s">
        <v>337</v>
      </c>
    </row>
    <row r="91" spans="1:11" ht="105" x14ac:dyDescent="0.25">
      <c r="A91" s="4">
        <v>90</v>
      </c>
      <c r="B91" s="1" t="s">
        <v>406</v>
      </c>
      <c r="C91" s="19" t="s">
        <v>200</v>
      </c>
      <c r="D91" s="27" t="s">
        <v>56</v>
      </c>
      <c r="E91" s="17" t="s">
        <v>368</v>
      </c>
      <c r="F91" s="17" t="s">
        <v>369</v>
      </c>
      <c r="G91" s="17" t="s">
        <v>42</v>
      </c>
      <c r="H91" s="17"/>
      <c r="I91" s="20" t="s">
        <v>348</v>
      </c>
    </row>
    <row r="92" spans="1:11" ht="75" x14ac:dyDescent="0.25">
      <c r="A92" s="4">
        <v>91</v>
      </c>
      <c r="B92" s="1" t="s">
        <v>406</v>
      </c>
      <c r="C92" s="17" t="s">
        <v>401</v>
      </c>
      <c r="D92" s="25" t="s">
        <v>66</v>
      </c>
      <c r="E92" s="17" t="s">
        <v>366</v>
      </c>
      <c r="F92" s="17" t="s">
        <v>367</v>
      </c>
      <c r="G92" s="17" t="s">
        <v>42</v>
      </c>
      <c r="H92" s="17"/>
      <c r="I92" s="20" t="s">
        <v>336</v>
      </c>
    </row>
    <row r="93" spans="1:11" x14ac:dyDescent="0.25">
      <c r="A93" s="4">
        <v>92</v>
      </c>
      <c r="B93" s="18" t="s">
        <v>327</v>
      </c>
      <c r="C93" s="18" t="s">
        <v>327</v>
      </c>
      <c r="D93" s="26" t="s">
        <v>327</v>
      </c>
      <c r="E93" s="17"/>
      <c r="F93" s="17"/>
      <c r="G93" s="17" t="s">
        <v>42</v>
      </c>
      <c r="H93" s="17"/>
      <c r="I93" s="20" t="s">
        <v>359</v>
      </c>
    </row>
    <row r="94" spans="1:11" ht="60" x14ac:dyDescent="0.25">
      <c r="A94" s="4">
        <v>93</v>
      </c>
      <c r="B94" s="1" t="s">
        <v>406</v>
      </c>
      <c r="C94" s="19" t="s">
        <v>200</v>
      </c>
      <c r="D94" s="27" t="s">
        <v>56</v>
      </c>
      <c r="E94" s="17" t="s">
        <v>368</v>
      </c>
      <c r="F94" s="17" t="s">
        <v>377</v>
      </c>
      <c r="G94" s="17" t="s">
        <v>42</v>
      </c>
      <c r="H94" s="17"/>
      <c r="I94" s="20" t="s">
        <v>338</v>
      </c>
    </row>
    <row r="95" spans="1:11" ht="75" x14ac:dyDescent="0.25">
      <c r="A95" s="4">
        <v>94</v>
      </c>
      <c r="B95" s="1" t="s">
        <v>406</v>
      </c>
      <c r="C95" s="19" t="s">
        <v>200</v>
      </c>
      <c r="D95" s="27" t="s">
        <v>56</v>
      </c>
      <c r="E95" s="17" t="s">
        <v>368</v>
      </c>
      <c r="F95" s="17" t="s">
        <v>369</v>
      </c>
      <c r="G95" s="17" t="s">
        <v>42</v>
      </c>
      <c r="H95" s="17"/>
      <c r="I95" s="20" t="s">
        <v>341</v>
      </c>
    </row>
    <row r="96" spans="1:11" ht="60" x14ac:dyDescent="0.25">
      <c r="A96" s="4">
        <v>95</v>
      </c>
      <c r="B96" s="1" t="s">
        <v>406</v>
      </c>
      <c r="C96" s="17" t="s">
        <v>400</v>
      </c>
      <c r="D96" s="25" t="s">
        <v>150</v>
      </c>
      <c r="E96" s="17" t="s">
        <v>354</v>
      </c>
      <c r="F96" s="17" t="s">
        <v>358</v>
      </c>
      <c r="G96" s="17" t="s">
        <v>42</v>
      </c>
      <c r="H96" s="17"/>
      <c r="I96" s="20" t="s">
        <v>360</v>
      </c>
    </row>
    <row r="97" spans="1:9" ht="60" x14ac:dyDescent="0.25">
      <c r="A97" s="4">
        <v>96</v>
      </c>
      <c r="B97" s="1" t="s">
        <v>406</v>
      </c>
      <c r="C97" s="17" t="s">
        <v>401</v>
      </c>
      <c r="D97" s="25" t="s">
        <v>66</v>
      </c>
      <c r="E97" s="17" t="s">
        <v>205</v>
      </c>
      <c r="F97" s="17" t="s">
        <v>206</v>
      </c>
      <c r="G97" s="17" t="s">
        <v>42</v>
      </c>
      <c r="H97" s="17"/>
      <c r="I97" s="19" t="s">
        <v>335</v>
      </c>
    </row>
    <row r="98" spans="1:9" ht="75" x14ac:dyDescent="0.25">
      <c r="A98" s="4">
        <v>97</v>
      </c>
      <c r="B98" s="1" t="s">
        <v>406</v>
      </c>
      <c r="C98" s="17" t="s">
        <v>143</v>
      </c>
      <c r="D98" s="25" t="s">
        <v>53</v>
      </c>
      <c r="E98" s="17" t="s">
        <v>182</v>
      </c>
      <c r="F98" s="17" t="s">
        <v>183</v>
      </c>
      <c r="G98" s="17" t="s">
        <v>42</v>
      </c>
      <c r="H98" s="17"/>
      <c r="I98" s="19" t="s">
        <v>340</v>
      </c>
    </row>
    <row r="99" spans="1:9" ht="60" x14ac:dyDescent="0.25">
      <c r="A99" s="4">
        <v>98</v>
      </c>
      <c r="B99" s="1" t="s">
        <v>406</v>
      </c>
      <c r="C99" s="17" t="s">
        <v>400</v>
      </c>
      <c r="D99" s="25" t="s">
        <v>150</v>
      </c>
      <c r="E99" s="17" t="s">
        <v>354</v>
      </c>
      <c r="F99" s="17" t="s">
        <v>355</v>
      </c>
      <c r="G99" s="17" t="s">
        <v>42</v>
      </c>
      <c r="H99" s="17"/>
      <c r="I99" s="19" t="s">
        <v>356</v>
      </c>
    </row>
    <row r="100" spans="1:9" ht="30" x14ac:dyDescent="0.25">
      <c r="A100" s="4">
        <v>99</v>
      </c>
      <c r="B100" s="1" t="s">
        <v>407</v>
      </c>
      <c r="C100" s="17" t="s">
        <v>145</v>
      </c>
      <c r="D100" s="25" t="s">
        <v>50</v>
      </c>
      <c r="E100" s="17" t="s">
        <v>209</v>
      </c>
      <c r="F100" s="17" t="s">
        <v>379</v>
      </c>
      <c r="G100" s="17" t="s">
        <v>42</v>
      </c>
      <c r="H100" s="17"/>
      <c r="I100" s="19" t="s">
        <v>357</v>
      </c>
    </row>
    <row r="101" spans="1:9" ht="30" x14ac:dyDescent="0.25">
      <c r="A101" s="4">
        <v>100</v>
      </c>
      <c r="B101" s="18" t="s">
        <v>327</v>
      </c>
      <c r="C101" s="18" t="s">
        <v>327</v>
      </c>
      <c r="D101" s="26" t="s">
        <v>327</v>
      </c>
      <c r="E101" s="17"/>
      <c r="F101" s="17"/>
      <c r="G101" s="17" t="s">
        <v>42</v>
      </c>
      <c r="H101" s="17"/>
      <c r="I101" s="19" t="s">
        <v>372</v>
      </c>
    </row>
    <row r="102" spans="1:9" ht="60" x14ac:dyDescent="0.25">
      <c r="A102" s="4">
        <v>101</v>
      </c>
      <c r="B102" s="1" t="s">
        <v>406</v>
      </c>
      <c r="C102" s="17" t="s">
        <v>401</v>
      </c>
      <c r="D102" s="25" t="s">
        <v>66</v>
      </c>
      <c r="E102" s="17" t="s">
        <v>352</v>
      </c>
      <c r="F102" s="17" t="s">
        <v>353</v>
      </c>
      <c r="G102" s="17" t="s">
        <v>42</v>
      </c>
      <c r="H102" s="17"/>
      <c r="I102" s="19" t="s">
        <v>342</v>
      </c>
    </row>
    <row r="103" spans="1:9" ht="60" x14ac:dyDescent="0.25">
      <c r="A103" s="4">
        <v>102</v>
      </c>
      <c r="B103" s="1" t="s">
        <v>406</v>
      </c>
      <c r="C103" s="19" t="s">
        <v>200</v>
      </c>
      <c r="D103" s="27" t="s">
        <v>56</v>
      </c>
      <c r="E103" s="17" t="s">
        <v>370</v>
      </c>
      <c r="F103" s="17" t="s">
        <v>371</v>
      </c>
      <c r="G103" s="17" t="s">
        <v>42</v>
      </c>
      <c r="H103" s="17"/>
      <c r="I103" s="19" t="s">
        <v>343</v>
      </c>
    </row>
    <row r="104" spans="1:9" ht="45" x14ac:dyDescent="0.25">
      <c r="A104" s="4">
        <v>103</v>
      </c>
      <c r="B104" s="1" t="s">
        <v>407</v>
      </c>
      <c r="C104" s="17" t="s">
        <v>145</v>
      </c>
      <c r="D104" s="25" t="s">
        <v>50</v>
      </c>
      <c r="E104" s="17" t="s">
        <v>373</v>
      </c>
      <c r="F104" s="17" t="s">
        <v>374</v>
      </c>
      <c r="G104" s="17" t="s">
        <v>42</v>
      </c>
      <c r="H104" s="17"/>
      <c r="I104" s="19" t="s">
        <v>344</v>
      </c>
    </row>
    <row r="105" spans="1:9" ht="75" x14ac:dyDescent="0.25">
      <c r="A105" s="4">
        <v>104</v>
      </c>
      <c r="B105" s="1" t="s">
        <v>409</v>
      </c>
      <c r="C105" s="17" t="s">
        <v>402</v>
      </c>
      <c r="D105" s="25" t="s">
        <v>62</v>
      </c>
      <c r="E105" s="17" t="s">
        <v>363</v>
      </c>
      <c r="F105" s="17" t="s">
        <v>364</v>
      </c>
      <c r="G105" s="17" t="s">
        <v>42</v>
      </c>
      <c r="H105" s="17"/>
      <c r="I105" s="19" t="s">
        <v>365</v>
      </c>
    </row>
    <row r="106" spans="1:9" ht="75" x14ac:dyDescent="0.25">
      <c r="A106" s="4">
        <v>105</v>
      </c>
      <c r="B106" s="1" t="s">
        <v>409</v>
      </c>
      <c r="C106" s="17" t="s">
        <v>402</v>
      </c>
      <c r="D106" s="25" t="s">
        <v>62</v>
      </c>
      <c r="E106" s="17" t="s">
        <v>312</v>
      </c>
      <c r="F106" s="17" t="s">
        <v>314</v>
      </c>
      <c r="G106" s="17" t="s">
        <v>42</v>
      </c>
      <c r="H106" s="17"/>
      <c r="I106" s="19" t="s">
        <v>339</v>
      </c>
    </row>
    <row r="107" spans="1:9" ht="60" x14ac:dyDescent="0.25">
      <c r="A107" s="4">
        <v>106</v>
      </c>
      <c r="B107" s="1" t="s">
        <v>406</v>
      </c>
      <c r="C107" s="17" t="s">
        <v>143</v>
      </c>
      <c r="D107" s="25" t="s">
        <v>53</v>
      </c>
      <c r="E107" s="17" t="s">
        <v>166</v>
      </c>
      <c r="F107" s="17" t="s">
        <v>375</v>
      </c>
      <c r="G107" s="17" t="s">
        <v>42</v>
      </c>
      <c r="H107" s="17"/>
      <c r="I107" s="19" t="s">
        <v>347</v>
      </c>
    </row>
    <row r="108" spans="1:9" ht="60" x14ac:dyDescent="0.25">
      <c r="A108" s="4">
        <v>107</v>
      </c>
      <c r="B108" s="1" t="s">
        <v>406</v>
      </c>
      <c r="C108" s="17" t="s">
        <v>401</v>
      </c>
      <c r="D108" s="25" t="s">
        <v>66</v>
      </c>
      <c r="E108" s="17" t="s">
        <v>205</v>
      </c>
      <c r="F108" s="17" t="s">
        <v>206</v>
      </c>
      <c r="G108" s="17" t="s">
        <v>42</v>
      </c>
      <c r="H108" s="17"/>
      <c r="I108" s="19" t="s">
        <v>349</v>
      </c>
    </row>
    <row r="109" spans="1:9" ht="60" x14ac:dyDescent="0.25">
      <c r="A109" s="4">
        <v>108</v>
      </c>
      <c r="B109" s="1" t="s">
        <v>406</v>
      </c>
      <c r="C109" s="17" t="s">
        <v>143</v>
      </c>
      <c r="D109" s="25" t="s">
        <v>53</v>
      </c>
      <c r="E109" s="17" t="s">
        <v>376</v>
      </c>
      <c r="F109" s="17" t="s">
        <v>183</v>
      </c>
      <c r="G109" s="17" t="s">
        <v>42</v>
      </c>
      <c r="H109" s="17"/>
      <c r="I109" s="19" t="s">
        <v>350</v>
      </c>
    </row>
  </sheetData>
  <autoFilter ref="A1:K109" xr:uid="{625ECF8D-2860-4230-8AE9-F9EB962E16C3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1C052-2D7D-40D8-9418-FDE709565378}">
  <dimension ref="A2:B16"/>
  <sheetViews>
    <sheetView workbookViewId="0">
      <selection activeCell="P20" sqref="P20"/>
    </sheetView>
  </sheetViews>
  <sheetFormatPr defaultRowHeight="15" x14ac:dyDescent="0.25"/>
  <cols>
    <col min="1" max="1" width="41.140625" bestFit="1" customWidth="1"/>
    <col min="2" max="2" width="21.7109375" bestFit="1" customWidth="1"/>
    <col min="3" max="3" width="6.42578125" bestFit="1" customWidth="1"/>
    <col min="4" max="4" width="5.85546875" bestFit="1" customWidth="1"/>
    <col min="5" max="5" width="3.5703125" bestFit="1" customWidth="1"/>
    <col min="6" max="6" width="3.140625" bestFit="1" customWidth="1"/>
    <col min="7" max="7" width="11.42578125" bestFit="1" customWidth="1"/>
    <col min="8" max="8" width="9.42578125" bestFit="1" customWidth="1"/>
    <col min="9" max="9" width="14.5703125" bestFit="1" customWidth="1"/>
    <col min="10" max="10" width="3" bestFit="1" customWidth="1"/>
    <col min="11" max="11" width="3.42578125" bestFit="1" customWidth="1"/>
    <col min="12" max="12" width="9.5703125" bestFit="1" customWidth="1"/>
    <col min="13" max="13" width="9.42578125" bestFit="1" customWidth="1"/>
    <col min="14" max="14" width="11.28515625" bestFit="1" customWidth="1"/>
    <col min="15" max="15" width="6.42578125" bestFit="1" customWidth="1"/>
    <col min="16" max="16" width="7.140625" bestFit="1" customWidth="1"/>
    <col min="17" max="17" width="8.140625" bestFit="1" customWidth="1"/>
    <col min="18" max="19" width="10.42578125" bestFit="1" customWidth="1"/>
    <col min="20" max="20" width="10.140625" bestFit="1" customWidth="1"/>
    <col min="21" max="21" width="16.85546875" bestFit="1" customWidth="1"/>
    <col min="22" max="22" width="16.42578125" bestFit="1" customWidth="1"/>
    <col min="23" max="23" width="9" bestFit="1" customWidth="1"/>
    <col min="24" max="24" width="8.5703125" bestFit="1" customWidth="1"/>
    <col min="25" max="25" width="7.5703125" bestFit="1" customWidth="1"/>
    <col min="26" max="26" width="5.85546875" bestFit="1" customWidth="1"/>
    <col min="27" max="27" width="10.42578125" bestFit="1" customWidth="1"/>
    <col min="28" max="28" width="6.5703125" bestFit="1" customWidth="1"/>
    <col min="29" max="29" width="13.140625" bestFit="1" customWidth="1"/>
    <col min="30" max="30" width="11.5703125" bestFit="1" customWidth="1"/>
    <col min="31" max="31" width="12" bestFit="1" customWidth="1"/>
    <col min="32" max="32" width="9.42578125" bestFit="1" customWidth="1"/>
    <col min="33" max="33" width="9.85546875" bestFit="1" customWidth="1"/>
    <col min="34" max="34" width="14.140625" bestFit="1" customWidth="1"/>
    <col min="35" max="35" width="9.28515625" bestFit="1" customWidth="1"/>
    <col min="36" max="36" width="9.7109375" bestFit="1" customWidth="1"/>
    <col min="37" max="37" width="12.140625" bestFit="1" customWidth="1"/>
    <col min="38" max="38" width="5.5703125" bestFit="1" customWidth="1"/>
    <col min="39" max="39" width="9" bestFit="1" customWidth="1"/>
    <col min="40" max="40" width="11.28515625" bestFit="1" customWidth="1"/>
    <col min="41" max="42" width="3.85546875" bestFit="1" customWidth="1"/>
    <col min="43" max="43" width="12.5703125" bestFit="1" customWidth="1"/>
    <col min="44" max="44" width="7" bestFit="1" customWidth="1"/>
    <col min="45" max="45" width="7.140625" bestFit="1" customWidth="1"/>
    <col min="46" max="46" width="10" bestFit="1" customWidth="1"/>
    <col min="47" max="47" width="6.85546875" bestFit="1" customWidth="1"/>
    <col min="48" max="48" width="8.42578125" bestFit="1" customWidth="1"/>
    <col min="49" max="49" width="6.7109375" bestFit="1" customWidth="1"/>
    <col min="50" max="50" width="6.5703125" bestFit="1" customWidth="1"/>
    <col min="51" max="51" width="8.5703125" bestFit="1" customWidth="1"/>
    <col min="52" max="52" width="5.85546875" bestFit="1" customWidth="1"/>
    <col min="53" max="53" width="9.42578125" bestFit="1" customWidth="1"/>
    <col min="54" max="54" width="10.7109375" bestFit="1" customWidth="1"/>
  </cols>
  <sheetData>
    <row r="2" spans="1:2" x14ac:dyDescent="0.25">
      <c r="A2" s="7" t="s">
        <v>6</v>
      </c>
      <c r="B2" t="s">
        <v>304</v>
      </c>
    </row>
    <row r="4" spans="1:2" x14ac:dyDescent="0.25">
      <c r="A4" s="7" t="s">
        <v>301</v>
      </c>
      <c r="B4" t="s">
        <v>328</v>
      </c>
    </row>
    <row r="5" spans="1:2" x14ac:dyDescent="0.25">
      <c r="A5" s="8" t="s">
        <v>411</v>
      </c>
      <c r="B5" s="9">
        <v>3</v>
      </c>
    </row>
    <row r="6" spans="1:2" x14ac:dyDescent="0.25">
      <c r="A6" s="8" t="s">
        <v>245</v>
      </c>
      <c r="B6" s="9">
        <v>3</v>
      </c>
    </row>
    <row r="7" spans="1:2" x14ac:dyDescent="0.25">
      <c r="A7" s="8" t="s">
        <v>402</v>
      </c>
      <c r="B7" s="9">
        <v>3</v>
      </c>
    </row>
    <row r="8" spans="1:2" x14ac:dyDescent="0.25">
      <c r="A8" s="8" t="s">
        <v>148</v>
      </c>
      <c r="B8" s="9">
        <v>2</v>
      </c>
    </row>
    <row r="9" spans="1:2" x14ac:dyDescent="0.25">
      <c r="A9" s="8" t="s">
        <v>145</v>
      </c>
      <c r="B9" s="9">
        <v>1</v>
      </c>
    </row>
    <row r="10" spans="1:2" x14ac:dyDescent="0.25">
      <c r="A10" s="8" t="s">
        <v>143</v>
      </c>
      <c r="B10" s="9">
        <v>1</v>
      </c>
    </row>
    <row r="11" spans="1:2" x14ac:dyDescent="0.25">
      <c r="A11" s="8" t="s">
        <v>262</v>
      </c>
      <c r="B11" s="9">
        <v>1</v>
      </c>
    </row>
    <row r="12" spans="1:2" x14ac:dyDescent="0.25">
      <c r="A12" s="8" t="s">
        <v>401</v>
      </c>
      <c r="B12" s="9">
        <v>1</v>
      </c>
    </row>
    <row r="13" spans="1:2" x14ac:dyDescent="0.25">
      <c r="A13" s="8" t="s">
        <v>46</v>
      </c>
      <c r="B13" s="9">
        <v>1</v>
      </c>
    </row>
    <row r="14" spans="1:2" x14ac:dyDescent="0.25">
      <c r="A14" s="8" t="s">
        <v>267</v>
      </c>
      <c r="B14" s="9">
        <v>1</v>
      </c>
    </row>
    <row r="15" spans="1:2" x14ac:dyDescent="0.25">
      <c r="A15" s="8" t="s">
        <v>400</v>
      </c>
      <c r="B15" s="9">
        <v>1</v>
      </c>
    </row>
    <row r="16" spans="1:2" x14ac:dyDescent="0.25">
      <c r="A16" s="8" t="s">
        <v>302</v>
      </c>
      <c r="B16" s="9">
        <v>18</v>
      </c>
    </row>
  </sheetData>
  <pageMargins left="0.7" right="0.7" top="0.75" bottom="0.75" header="0.3" footer="0.3"/>
  <pageSetup paperSize="9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A9C65-DE56-4DF1-AAF3-833AD0FCFE01}">
  <dimension ref="A2:B7"/>
  <sheetViews>
    <sheetView workbookViewId="0">
      <selection activeCell="A4" sqref="A4"/>
    </sheetView>
  </sheetViews>
  <sheetFormatPr defaultRowHeight="15" x14ac:dyDescent="0.25"/>
  <cols>
    <col min="1" max="1" width="21.85546875" bestFit="1" customWidth="1"/>
    <col min="2" max="2" width="21.7109375" bestFit="1" customWidth="1"/>
    <col min="3" max="3" width="6.42578125" bestFit="1" customWidth="1"/>
    <col min="4" max="4" width="5.85546875" bestFit="1" customWidth="1"/>
    <col min="5" max="5" width="3.5703125" bestFit="1" customWidth="1"/>
    <col min="6" max="6" width="3.140625" bestFit="1" customWidth="1"/>
    <col min="7" max="7" width="11.42578125" bestFit="1" customWidth="1"/>
    <col min="8" max="8" width="9.42578125" bestFit="1" customWidth="1"/>
    <col min="9" max="9" width="14.5703125" bestFit="1" customWidth="1"/>
    <col min="10" max="10" width="3" bestFit="1" customWidth="1"/>
    <col min="11" max="11" width="3.42578125" bestFit="1" customWidth="1"/>
    <col min="12" max="12" width="9.5703125" bestFit="1" customWidth="1"/>
    <col min="13" max="13" width="9.42578125" bestFit="1" customWidth="1"/>
    <col min="14" max="14" width="11.28515625" bestFit="1" customWidth="1"/>
    <col min="15" max="15" width="6.42578125" bestFit="1" customWidth="1"/>
    <col min="16" max="16" width="7.140625" bestFit="1" customWidth="1"/>
    <col min="17" max="17" width="8.140625" bestFit="1" customWidth="1"/>
    <col min="18" max="19" width="10.42578125" bestFit="1" customWidth="1"/>
    <col min="20" max="20" width="10.140625" bestFit="1" customWidth="1"/>
    <col min="21" max="21" width="16.85546875" bestFit="1" customWidth="1"/>
    <col min="22" max="22" width="16.42578125" bestFit="1" customWidth="1"/>
    <col min="23" max="23" width="9" bestFit="1" customWidth="1"/>
    <col min="24" max="24" width="8.5703125" bestFit="1" customWidth="1"/>
    <col min="25" max="25" width="7.5703125" bestFit="1" customWidth="1"/>
    <col min="26" max="26" width="5.85546875" bestFit="1" customWidth="1"/>
    <col min="27" max="27" width="10.42578125" bestFit="1" customWidth="1"/>
    <col min="28" max="28" width="6.5703125" bestFit="1" customWidth="1"/>
    <col min="29" max="29" width="13.140625" bestFit="1" customWidth="1"/>
    <col min="30" max="30" width="11.5703125" bestFit="1" customWidth="1"/>
    <col min="31" max="31" width="12" bestFit="1" customWidth="1"/>
    <col min="32" max="32" width="9.42578125" bestFit="1" customWidth="1"/>
    <col min="33" max="33" width="9.85546875" bestFit="1" customWidth="1"/>
    <col min="34" max="34" width="14.140625" bestFit="1" customWidth="1"/>
    <col min="35" max="35" width="9.28515625" bestFit="1" customWidth="1"/>
    <col min="36" max="36" width="9.7109375" bestFit="1" customWidth="1"/>
    <col min="37" max="37" width="12.140625" bestFit="1" customWidth="1"/>
    <col min="38" max="38" width="5.5703125" bestFit="1" customWidth="1"/>
    <col min="39" max="39" width="9" bestFit="1" customWidth="1"/>
    <col min="40" max="40" width="11.28515625" bestFit="1" customWidth="1"/>
    <col min="41" max="42" width="3.85546875" bestFit="1" customWidth="1"/>
    <col min="43" max="43" width="12.5703125" bestFit="1" customWidth="1"/>
    <col min="44" max="44" width="7" bestFit="1" customWidth="1"/>
    <col min="45" max="45" width="7.140625" bestFit="1" customWidth="1"/>
    <col min="46" max="46" width="10" bestFit="1" customWidth="1"/>
    <col min="47" max="47" width="6.85546875" bestFit="1" customWidth="1"/>
    <col min="48" max="48" width="8.42578125" bestFit="1" customWidth="1"/>
    <col min="49" max="49" width="6.7109375" bestFit="1" customWidth="1"/>
    <col min="50" max="50" width="6.5703125" bestFit="1" customWidth="1"/>
    <col min="51" max="51" width="8.5703125" bestFit="1" customWidth="1"/>
    <col min="52" max="52" width="5.85546875" bestFit="1" customWidth="1"/>
    <col min="53" max="53" width="9.42578125" bestFit="1" customWidth="1"/>
    <col min="54" max="54" width="10.7109375" bestFit="1" customWidth="1"/>
  </cols>
  <sheetData>
    <row r="2" spans="1:2" x14ac:dyDescent="0.25">
      <c r="A2" s="7" t="s">
        <v>6</v>
      </c>
      <c r="B2" t="s">
        <v>304</v>
      </c>
    </row>
    <row r="4" spans="1:2" x14ac:dyDescent="0.25">
      <c r="A4" s="7" t="s">
        <v>301</v>
      </c>
      <c r="B4" t="s">
        <v>328</v>
      </c>
    </row>
    <row r="5" spans="1:2" x14ac:dyDescent="0.25">
      <c r="A5" s="8" t="s">
        <v>401</v>
      </c>
      <c r="B5" s="9">
        <v>2</v>
      </c>
    </row>
    <row r="6" spans="1:2" x14ac:dyDescent="0.25">
      <c r="A6" s="8" t="s">
        <v>400</v>
      </c>
      <c r="B6" s="9">
        <v>1</v>
      </c>
    </row>
    <row r="7" spans="1:2" x14ac:dyDescent="0.25">
      <c r="A7" s="8" t="s">
        <v>302</v>
      </c>
      <c r="B7" s="9">
        <v>3</v>
      </c>
    </row>
  </sheetData>
  <pageMargins left="0.7" right="0.7" top="0.75" bottom="0.75" header="0.3" footer="0.3"/>
  <pageSetup paperSize="9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A58C9-3EC0-4697-8AFA-F7237EF78E8D}">
  <dimension ref="A2:B18"/>
  <sheetViews>
    <sheetView workbookViewId="0">
      <selection activeCell="A7" sqref="A7"/>
    </sheetView>
  </sheetViews>
  <sheetFormatPr defaultRowHeight="15" x14ac:dyDescent="0.25"/>
  <cols>
    <col min="1" max="1" width="43.5703125" bestFit="1" customWidth="1"/>
    <col min="2" max="2" width="21.7109375" bestFit="1" customWidth="1"/>
    <col min="3" max="3" width="6.42578125" bestFit="1" customWidth="1"/>
    <col min="4" max="4" width="5.85546875" bestFit="1" customWidth="1"/>
    <col min="5" max="5" width="3.5703125" bestFit="1" customWidth="1"/>
    <col min="6" max="6" width="3.140625" bestFit="1" customWidth="1"/>
    <col min="7" max="7" width="11.42578125" bestFit="1" customWidth="1"/>
    <col min="8" max="8" width="9.42578125" bestFit="1" customWidth="1"/>
    <col min="9" max="9" width="14.5703125" bestFit="1" customWidth="1"/>
    <col min="10" max="10" width="3" bestFit="1" customWidth="1"/>
    <col min="11" max="11" width="3.42578125" bestFit="1" customWidth="1"/>
    <col min="12" max="12" width="9.5703125" bestFit="1" customWidth="1"/>
    <col min="13" max="13" width="9.42578125" bestFit="1" customWidth="1"/>
    <col min="14" max="14" width="11.28515625" bestFit="1" customWidth="1"/>
    <col min="15" max="15" width="6.42578125" bestFit="1" customWidth="1"/>
    <col min="16" max="16" width="7.140625" bestFit="1" customWidth="1"/>
    <col min="17" max="17" width="8.140625" bestFit="1" customWidth="1"/>
    <col min="18" max="19" width="10.42578125" bestFit="1" customWidth="1"/>
    <col min="20" max="20" width="10.140625" bestFit="1" customWidth="1"/>
    <col min="21" max="21" width="16.85546875" bestFit="1" customWidth="1"/>
    <col min="22" max="22" width="16.42578125" bestFit="1" customWidth="1"/>
    <col min="23" max="23" width="9" bestFit="1" customWidth="1"/>
    <col min="24" max="24" width="8.5703125" bestFit="1" customWidth="1"/>
    <col min="25" max="25" width="7.5703125" bestFit="1" customWidth="1"/>
    <col min="26" max="26" width="5.85546875" bestFit="1" customWidth="1"/>
    <col min="27" max="27" width="10.42578125" bestFit="1" customWidth="1"/>
    <col min="28" max="28" width="6.5703125" bestFit="1" customWidth="1"/>
    <col min="29" max="29" width="13.140625" bestFit="1" customWidth="1"/>
    <col min="30" max="30" width="11.5703125" bestFit="1" customWidth="1"/>
    <col min="31" max="31" width="12" bestFit="1" customWidth="1"/>
    <col min="32" max="32" width="9.42578125" bestFit="1" customWidth="1"/>
    <col min="33" max="33" width="9.85546875" bestFit="1" customWidth="1"/>
    <col min="34" max="34" width="14.140625" bestFit="1" customWidth="1"/>
    <col min="35" max="35" width="9.28515625" bestFit="1" customWidth="1"/>
    <col min="36" max="36" width="9.7109375" bestFit="1" customWidth="1"/>
    <col min="37" max="37" width="12.140625" bestFit="1" customWidth="1"/>
    <col min="38" max="38" width="5.5703125" bestFit="1" customWidth="1"/>
    <col min="39" max="39" width="9" bestFit="1" customWidth="1"/>
    <col min="40" max="40" width="11.28515625" bestFit="1" customWidth="1"/>
    <col min="41" max="42" width="3.85546875" bestFit="1" customWidth="1"/>
    <col min="43" max="43" width="12.5703125" bestFit="1" customWidth="1"/>
    <col min="44" max="44" width="7" bestFit="1" customWidth="1"/>
    <col min="45" max="45" width="7.140625" bestFit="1" customWidth="1"/>
    <col min="46" max="46" width="10" bestFit="1" customWidth="1"/>
    <col min="47" max="47" width="6.85546875" bestFit="1" customWidth="1"/>
    <col min="48" max="48" width="8.42578125" bestFit="1" customWidth="1"/>
    <col min="49" max="49" width="6.7109375" bestFit="1" customWidth="1"/>
    <col min="50" max="50" width="6.5703125" bestFit="1" customWidth="1"/>
    <col min="51" max="51" width="8.5703125" bestFit="1" customWidth="1"/>
    <col min="52" max="52" width="5.85546875" bestFit="1" customWidth="1"/>
    <col min="53" max="53" width="9.42578125" bestFit="1" customWidth="1"/>
    <col min="54" max="54" width="10.7109375" bestFit="1" customWidth="1"/>
  </cols>
  <sheetData>
    <row r="2" spans="1:2" x14ac:dyDescent="0.25">
      <c r="A2" s="7" t="s">
        <v>6</v>
      </c>
      <c r="B2" t="s">
        <v>304</v>
      </c>
    </row>
    <row r="4" spans="1:2" x14ac:dyDescent="0.25">
      <c r="A4" s="7" t="s">
        <v>301</v>
      </c>
      <c r="B4" t="s">
        <v>328</v>
      </c>
    </row>
    <row r="5" spans="1:2" x14ac:dyDescent="0.25">
      <c r="A5" s="8" t="s">
        <v>402</v>
      </c>
      <c r="B5" s="9">
        <v>3</v>
      </c>
    </row>
    <row r="6" spans="1:2" x14ac:dyDescent="0.25">
      <c r="A6" s="8" t="s">
        <v>148</v>
      </c>
      <c r="B6" s="9">
        <v>3</v>
      </c>
    </row>
    <row r="7" spans="1:2" x14ac:dyDescent="0.25">
      <c r="A7" s="8" t="s">
        <v>411</v>
      </c>
      <c r="B7" s="9">
        <v>2</v>
      </c>
    </row>
    <row r="8" spans="1:2" x14ac:dyDescent="0.25">
      <c r="A8" s="8" t="s">
        <v>191</v>
      </c>
      <c r="B8" s="9">
        <v>1</v>
      </c>
    </row>
    <row r="9" spans="1:2" x14ac:dyDescent="0.25">
      <c r="A9" s="8" t="s">
        <v>199</v>
      </c>
      <c r="B9" s="9">
        <v>1</v>
      </c>
    </row>
    <row r="10" spans="1:2" x14ac:dyDescent="0.25">
      <c r="A10" s="8" t="s">
        <v>403</v>
      </c>
      <c r="B10" s="9">
        <v>1</v>
      </c>
    </row>
    <row r="11" spans="1:2" x14ac:dyDescent="0.25">
      <c r="A11" s="8" t="s">
        <v>267</v>
      </c>
      <c r="B11" s="9">
        <v>1</v>
      </c>
    </row>
    <row r="12" spans="1:2" x14ac:dyDescent="0.25">
      <c r="A12" s="8" t="s">
        <v>143</v>
      </c>
      <c r="B12" s="9">
        <v>1</v>
      </c>
    </row>
    <row r="13" spans="1:2" x14ac:dyDescent="0.25">
      <c r="A13" s="8" t="s">
        <v>245</v>
      </c>
      <c r="B13" s="9">
        <v>1</v>
      </c>
    </row>
    <row r="14" spans="1:2" x14ac:dyDescent="0.25">
      <c r="A14" s="8" t="s">
        <v>159</v>
      </c>
      <c r="B14" s="9">
        <v>1</v>
      </c>
    </row>
    <row r="15" spans="1:2" x14ac:dyDescent="0.25">
      <c r="A15" s="8" t="s">
        <v>262</v>
      </c>
      <c r="B15" s="9">
        <v>1</v>
      </c>
    </row>
    <row r="16" spans="1:2" x14ac:dyDescent="0.25">
      <c r="A16" s="8" t="s">
        <v>401</v>
      </c>
      <c r="B16" s="9">
        <v>1</v>
      </c>
    </row>
    <row r="17" spans="1:2" x14ac:dyDescent="0.25">
      <c r="A17" s="8" t="s">
        <v>241</v>
      </c>
      <c r="B17" s="9">
        <v>1</v>
      </c>
    </row>
    <row r="18" spans="1:2" x14ac:dyDescent="0.25">
      <c r="A18" s="8" t="s">
        <v>302</v>
      </c>
      <c r="B18" s="9">
        <v>18</v>
      </c>
    </row>
  </sheetData>
  <pageMargins left="0.7" right="0.7" top="0.75" bottom="0.75" header="0.3" footer="0.3"/>
  <pageSetup paperSize="9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5A7CE-7B96-46FC-BD37-580FC9964EC1}">
  <dimension ref="A1:C10"/>
  <sheetViews>
    <sheetView workbookViewId="0">
      <selection activeCell="C6" sqref="C6"/>
    </sheetView>
  </sheetViews>
  <sheetFormatPr defaultRowHeight="15" x14ac:dyDescent="0.25"/>
  <cols>
    <col min="1" max="1" width="28.140625" bestFit="1" customWidth="1"/>
    <col min="2" max="2" width="9.140625" customWidth="1"/>
    <col min="3" max="3" width="26.5703125" bestFit="1" customWidth="1"/>
  </cols>
  <sheetData>
    <row r="1" spans="1:3" x14ac:dyDescent="0.25">
      <c r="A1" s="4" t="s">
        <v>16</v>
      </c>
      <c r="B1" s="4" t="s">
        <v>26</v>
      </c>
    </row>
    <row r="2" spans="1:3" x14ac:dyDescent="0.25">
      <c r="A2" t="s">
        <v>17</v>
      </c>
      <c r="B2" t="s">
        <v>27</v>
      </c>
    </row>
    <row r="3" spans="1:3" x14ac:dyDescent="0.25">
      <c r="A3" t="s">
        <v>18</v>
      </c>
      <c r="B3" t="s">
        <v>28</v>
      </c>
    </row>
    <row r="4" spans="1:3" x14ac:dyDescent="0.25">
      <c r="A4" t="s">
        <v>35</v>
      </c>
      <c r="B4" t="s">
        <v>29</v>
      </c>
    </row>
    <row r="5" spans="1:3" x14ac:dyDescent="0.25">
      <c r="A5" t="s">
        <v>330</v>
      </c>
      <c r="B5" t="s">
        <v>88</v>
      </c>
      <c r="C5" t="s">
        <v>60</v>
      </c>
    </row>
    <row r="6" spans="1:3" ht="15.75" x14ac:dyDescent="0.25">
      <c r="A6" s="5" t="s">
        <v>20</v>
      </c>
      <c r="B6" s="5" t="s">
        <v>30</v>
      </c>
    </row>
    <row r="7" spans="1:3" x14ac:dyDescent="0.25">
      <c r="A7" t="s">
        <v>21</v>
      </c>
      <c r="B7" t="s">
        <v>31</v>
      </c>
    </row>
    <row r="8" spans="1:3" x14ac:dyDescent="0.25">
      <c r="A8" t="s">
        <v>22</v>
      </c>
      <c r="B8" t="s">
        <v>32</v>
      </c>
    </row>
    <row r="9" spans="1:3" x14ac:dyDescent="0.25">
      <c r="A9" t="s">
        <v>23</v>
      </c>
      <c r="B9" t="s">
        <v>33</v>
      </c>
    </row>
    <row r="10" spans="1:3" x14ac:dyDescent="0.25">
      <c r="A10" t="s">
        <v>24</v>
      </c>
      <c r="B10" t="s">
        <v>34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D7161-1CE7-4DF9-B843-7ECF78C0DBB0}">
  <dimension ref="A1:A10"/>
  <sheetViews>
    <sheetView workbookViewId="0">
      <selection activeCell="G15" sqref="G15"/>
    </sheetView>
  </sheetViews>
  <sheetFormatPr defaultRowHeight="15" x14ac:dyDescent="0.25"/>
  <sheetData>
    <row r="1" spans="1:1" x14ac:dyDescent="0.25">
      <c r="A1" s="4" t="s">
        <v>19</v>
      </c>
    </row>
    <row r="2" spans="1:1" ht="15.75" x14ac:dyDescent="0.25">
      <c r="A2" s="3" t="s">
        <v>7</v>
      </c>
    </row>
    <row r="3" spans="1:1" ht="15.75" x14ac:dyDescent="0.25">
      <c r="A3" s="3" t="s">
        <v>8</v>
      </c>
    </row>
    <row r="4" spans="1:1" ht="15.75" x14ac:dyDescent="0.25">
      <c r="A4" s="3" t="s">
        <v>9</v>
      </c>
    </row>
    <row r="5" spans="1:1" ht="15.75" x14ac:dyDescent="0.25">
      <c r="A5" s="3" t="s">
        <v>10</v>
      </c>
    </row>
    <row r="6" spans="1:1" ht="15.75" x14ac:dyDescent="0.25">
      <c r="A6" s="3" t="s">
        <v>11</v>
      </c>
    </row>
    <row r="7" spans="1:1" ht="15.75" x14ac:dyDescent="0.25">
      <c r="A7" s="3" t="s">
        <v>12</v>
      </c>
    </row>
    <row r="8" spans="1:1" ht="15.75" x14ac:dyDescent="0.25">
      <c r="A8" s="3" t="s">
        <v>13</v>
      </c>
    </row>
    <row r="9" spans="1:1" ht="15.75" x14ac:dyDescent="0.25">
      <c r="A9" s="3" t="s">
        <v>14</v>
      </c>
    </row>
    <row r="10" spans="1:1" ht="15.75" x14ac:dyDescent="0.25">
      <c r="A10" s="3" t="s">
        <v>15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8A4D7-B257-425F-A836-C05C0698FD58}">
  <dimension ref="B2:Y31"/>
  <sheetViews>
    <sheetView workbookViewId="0">
      <selection activeCell="W16" sqref="W16"/>
    </sheetView>
  </sheetViews>
  <sheetFormatPr defaultRowHeight="15" x14ac:dyDescent="0.25"/>
  <cols>
    <col min="2" max="2" width="41.5703125" bestFit="1" customWidth="1"/>
    <col min="3" max="3" width="6" bestFit="1" customWidth="1"/>
    <col min="4" max="4" width="5.5703125" customWidth="1"/>
    <col min="5" max="5" width="7.7109375" customWidth="1"/>
    <col min="6" max="6" width="7.140625" customWidth="1"/>
    <col min="7" max="7" width="4.7109375" customWidth="1"/>
    <col min="8" max="8" width="4.42578125" customWidth="1"/>
    <col min="9" max="10" width="5.140625" customWidth="1"/>
    <col min="11" max="11" width="4.42578125" customWidth="1"/>
    <col min="12" max="12" width="5.5703125" customWidth="1"/>
    <col min="13" max="13" width="4.7109375" customWidth="1"/>
    <col min="14" max="14" width="5.42578125" customWidth="1"/>
    <col min="15" max="15" width="4.7109375" customWidth="1"/>
    <col min="16" max="16" width="5.7109375" customWidth="1"/>
    <col min="17" max="17" width="5.28515625" customWidth="1"/>
    <col min="18" max="18" width="4.140625" customWidth="1"/>
    <col min="19" max="19" width="4.42578125" customWidth="1"/>
    <col min="20" max="20" width="4.140625" customWidth="1"/>
    <col min="21" max="21" width="5.5703125" customWidth="1"/>
  </cols>
  <sheetData>
    <row r="2" spans="2:25" x14ac:dyDescent="0.25">
      <c r="B2" t="s">
        <v>29</v>
      </c>
      <c r="E2" t="s">
        <v>88</v>
      </c>
      <c r="I2" t="s">
        <v>30</v>
      </c>
      <c r="L2" t="s">
        <v>34</v>
      </c>
      <c r="O2" t="s">
        <v>32</v>
      </c>
      <c r="R2" t="s">
        <v>33</v>
      </c>
      <c r="U2" t="s">
        <v>31</v>
      </c>
      <c r="X2" t="s">
        <v>27</v>
      </c>
    </row>
    <row r="4" spans="2:25" x14ac:dyDescent="0.25">
      <c r="B4" s="8" t="s">
        <v>143</v>
      </c>
      <c r="C4">
        <v>16</v>
      </c>
      <c r="E4" s="8" t="s">
        <v>143</v>
      </c>
      <c r="F4">
        <v>13</v>
      </c>
      <c r="I4" s="8" t="s">
        <v>143</v>
      </c>
      <c r="J4">
        <v>5</v>
      </c>
      <c r="L4" s="8" t="s">
        <v>148</v>
      </c>
      <c r="M4">
        <v>3</v>
      </c>
      <c r="O4" s="8" t="s">
        <v>146</v>
      </c>
      <c r="P4">
        <v>3</v>
      </c>
      <c r="R4" s="8" t="s">
        <v>146</v>
      </c>
      <c r="S4">
        <v>3</v>
      </c>
      <c r="U4" s="8" t="s">
        <v>45</v>
      </c>
      <c r="V4">
        <v>2</v>
      </c>
      <c r="X4" s="8" t="s">
        <v>143</v>
      </c>
      <c r="Y4">
        <v>5</v>
      </c>
    </row>
    <row r="5" spans="2:25" x14ac:dyDescent="0.25">
      <c r="B5" s="8" t="s">
        <v>411</v>
      </c>
      <c r="C5">
        <v>7</v>
      </c>
      <c r="E5" s="8" t="s">
        <v>411</v>
      </c>
      <c r="F5">
        <v>8</v>
      </c>
      <c r="I5" s="8" t="s">
        <v>411</v>
      </c>
      <c r="J5">
        <v>2</v>
      </c>
      <c r="L5" s="8" t="s">
        <v>143</v>
      </c>
      <c r="M5">
        <v>2</v>
      </c>
      <c r="O5" s="8" t="s">
        <v>411</v>
      </c>
      <c r="P5">
        <v>3</v>
      </c>
      <c r="R5" s="8" t="s">
        <v>148</v>
      </c>
      <c r="S5">
        <v>3</v>
      </c>
      <c r="U5" s="8" t="s">
        <v>151</v>
      </c>
      <c r="V5">
        <v>1</v>
      </c>
      <c r="X5" s="8" t="s">
        <v>146</v>
      </c>
      <c r="Y5">
        <v>1</v>
      </c>
    </row>
    <row r="6" spans="2:25" x14ac:dyDescent="0.25">
      <c r="B6" s="8" t="s">
        <v>45</v>
      </c>
      <c r="C6">
        <v>3</v>
      </c>
      <c r="E6" s="8" t="s">
        <v>199</v>
      </c>
      <c r="F6">
        <v>4</v>
      </c>
      <c r="I6" s="8" t="s">
        <v>46</v>
      </c>
      <c r="J6">
        <v>1</v>
      </c>
      <c r="L6" s="8" t="s">
        <v>411</v>
      </c>
      <c r="M6">
        <v>2</v>
      </c>
      <c r="O6" s="8" t="s">
        <v>148</v>
      </c>
      <c r="P6">
        <v>2</v>
      </c>
      <c r="R6" s="8" t="s">
        <v>411</v>
      </c>
      <c r="S6">
        <v>2</v>
      </c>
      <c r="X6" s="8" t="s">
        <v>411</v>
      </c>
      <c r="Y6">
        <v>1</v>
      </c>
    </row>
    <row r="7" spans="2:25" x14ac:dyDescent="0.25">
      <c r="B7" s="8" t="s">
        <v>44</v>
      </c>
      <c r="C7">
        <v>2</v>
      </c>
      <c r="E7" s="8" t="s">
        <v>146</v>
      </c>
      <c r="F7">
        <v>4</v>
      </c>
      <c r="I7" s="8" t="s">
        <v>45</v>
      </c>
      <c r="J7">
        <v>1</v>
      </c>
      <c r="L7" s="8" t="s">
        <v>200</v>
      </c>
      <c r="M7">
        <v>2</v>
      </c>
      <c r="O7" s="8" t="s">
        <v>44</v>
      </c>
      <c r="P7">
        <v>2</v>
      </c>
      <c r="R7" s="8" t="s">
        <v>191</v>
      </c>
      <c r="S7">
        <v>1</v>
      </c>
      <c r="X7" s="8" t="s">
        <v>45</v>
      </c>
      <c r="Y7">
        <v>1</v>
      </c>
    </row>
    <row r="8" spans="2:25" x14ac:dyDescent="0.25">
      <c r="B8" s="8" t="s">
        <v>148</v>
      </c>
      <c r="C8">
        <v>2</v>
      </c>
      <c r="E8" s="8" t="s">
        <v>200</v>
      </c>
      <c r="F8">
        <v>3</v>
      </c>
      <c r="I8" s="8" t="s">
        <v>146</v>
      </c>
      <c r="J8">
        <v>1</v>
      </c>
      <c r="L8" s="8" t="s">
        <v>245</v>
      </c>
      <c r="M8">
        <v>1</v>
      </c>
      <c r="O8" s="8" t="s">
        <v>45</v>
      </c>
      <c r="P8">
        <v>1</v>
      </c>
      <c r="R8" s="8" t="s">
        <v>230</v>
      </c>
      <c r="S8">
        <v>1</v>
      </c>
    </row>
    <row r="9" spans="2:25" x14ac:dyDescent="0.25">
      <c r="B9" s="8" t="s">
        <v>146</v>
      </c>
      <c r="C9">
        <v>2</v>
      </c>
      <c r="E9" s="8" t="s">
        <v>148</v>
      </c>
      <c r="F9">
        <v>3</v>
      </c>
      <c r="I9" s="8" t="s">
        <v>148</v>
      </c>
      <c r="J9">
        <v>1</v>
      </c>
      <c r="L9" s="8" t="s">
        <v>262</v>
      </c>
      <c r="M9">
        <v>1</v>
      </c>
      <c r="O9" s="8" t="s">
        <v>145</v>
      </c>
      <c r="P9">
        <v>1</v>
      </c>
      <c r="R9" s="8" t="s">
        <v>241</v>
      </c>
      <c r="S9">
        <v>1</v>
      </c>
    </row>
    <row r="10" spans="2:25" x14ac:dyDescent="0.25">
      <c r="B10" s="8" t="s">
        <v>46</v>
      </c>
      <c r="C10">
        <v>2</v>
      </c>
      <c r="E10" s="8" t="s">
        <v>45</v>
      </c>
      <c r="F10">
        <v>2</v>
      </c>
      <c r="I10" s="8" t="s">
        <v>199</v>
      </c>
      <c r="J10">
        <v>1</v>
      </c>
      <c r="L10" s="8" t="s">
        <v>44</v>
      </c>
      <c r="M10">
        <v>1</v>
      </c>
      <c r="O10" s="8" t="s">
        <v>245</v>
      </c>
      <c r="P10">
        <v>1</v>
      </c>
      <c r="R10" s="8" t="s">
        <v>267</v>
      </c>
      <c r="S10">
        <v>1</v>
      </c>
    </row>
    <row r="11" spans="2:25" x14ac:dyDescent="0.25">
      <c r="B11" s="8" t="s">
        <v>151</v>
      </c>
      <c r="C11">
        <v>2</v>
      </c>
      <c r="E11" s="8" t="s">
        <v>262</v>
      </c>
      <c r="F11">
        <v>1</v>
      </c>
      <c r="I11" s="8" t="s">
        <v>200</v>
      </c>
      <c r="J11">
        <v>1</v>
      </c>
      <c r="L11" s="8" t="s">
        <v>151</v>
      </c>
      <c r="M11">
        <v>1</v>
      </c>
      <c r="O11" s="8" t="s">
        <v>46</v>
      </c>
      <c r="P11">
        <v>1</v>
      </c>
      <c r="R11" s="8" t="s">
        <v>143</v>
      </c>
      <c r="S11">
        <v>1</v>
      </c>
    </row>
    <row r="12" spans="2:25" x14ac:dyDescent="0.25">
      <c r="B12" s="8" t="s">
        <v>262</v>
      </c>
      <c r="C12">
        <v>1</v>
      </c>
      <c r="E12" s="8" t="s">
        <v>159</v>
      </c>
      <c r="F12">
        <v>1</v>
      </c>
      <c r="I12" s="8"/>
      <c r="L12" s="8" t="s">
        <v>267</v>
      </c>
      <c r="M12">
        <v>1</v>
      </c>
      <c r="O12" s="8" t="s">
        <v>262</v>
      </c>
      <c r="P12">
        <v>1</v>
      </c>
      <c r="R12" s="8" t="s">
        <v>44</v>
      </c>
      <c r="S12">
        <v>1</v>
      </c>
    </row>
    <row r="13" spans="2:25" x14ac:dyDescent="0.25">
      <c r="B13" s="8" t="s">
        <v>200</v>
      </c>
      <c r="C13">
        <v>1</v>
      </c>
      <c r="E13" s="8" t="s">
        <v>191</v>
      </c>
      <c r="F13">
        <v>1</v>
      </c>
      <c r="I13" s="8"/>
      <c r="O13" s="8" t="s">
        <v>151</v>
      </c>
      <c r="P13">
        <v>1</v>
      </c>
      <c r="R13" s="8" t="s">
        <v>199</v>
      </c>
      <c r="S13">
        <v>1</v>
      </c>
    </row>
    <row r="14" spans="2:25" x14ac:dyDescent="0.25">
      <c r="B14" s="8" t="s">
        <v>199</v>
      </c>
      <c r="C14">
        <v>1</v>
      </c>
      <c r="E14" s="8" t="s">
        <v>241</v>
      </c>
      <c r="F14">
        <v>1</v>
      </c>
      <c r="O14" s="8" t="s">
        <v>143</v>
      </c>
      <c r="P14">
        <v>1</v>
      </c>
      <c r="R14" s="8" t="s">
        <v>262</v>
      </c>
      <c r="S14">
        <v>1</v>
      </c>
    </row>
    <row r="15" spans="2:25" x14ac:dyDescent="0.25">
      <c r="B15" s="8" t="s">
        <v>245</v>
      </c>
      <c r="C15">
        <v>1</v>
      </c>
      <c r="E15" s="8" t="s">
        <v>227</v>
      </c>
      <c r="F15">
        <v>1</v>
      </c>
      <c r="O15" s="8" t="s">
        <v>267</v>
      </c>
      <c r="P15">
        <v>1</v>
      </c>
      <c r="R15" s="8" t="s">
        <v>159</v>
      </c>
      <c r="S15">
        <v>1</v>
      </c>
    </row>
    <row r="16" spans="2:25" x14ac:dyDescent="0.25">
      <c r="B16" s="8" t="s">
        <v>267</v>
      </c>
      <c r="C16">
        <v>1</v>
      </c>
      <c r="E16" s="8" t="s">
        <v>267</v>
      </c>
      <c r="F16">
        <v>1</v>
      </c>
      <c r="R16" s="8" t="s">
        <v>45</v>
      </c>
      <c r="S16">
        <v>1</v>
      </c>
    </row>
    <row r="17" spans="2:22" x14ac:dyDescent="0.25">
      <c r="E17" s="8" t="s">
        <v>46</v>
      </c>
      <c r="F17">
        <v>1</v>
      </c>
    </row>
    <row r="18" spans="2:22" x14ac:dyDescent="0.25">
      <c r="E18" s="8" t="s">
        <v>230</v>
      </c>
      <c r="F18">
        <v>1</v>
      </c>
    </row>
    <row r="19" spans="2:22" x14ac:dyDescent="0.25">
      <c r="E19" s="8" t="s">
        <v>151</v>
      </c>
      <c r="F19">
        <v>1</v>
      </c>
    </row>
    <row r="24" spans="2:22" s="2" customFormat="1" ht="181.5" x14ac:dyDescent="0.25">
      <c r="C24" s="21" t="s">
        <v>143</v>
      </c>
      <c r="D24" s="21" t="s">
        <v>411</v>
      </c>
      <c r="E24" s="21" t="s">
        <v>199</v>
      </c>
      <c r="F24" s="21" t="s">
        <v>146</v>
      </c>
      <c r="G24" s="21" t="s">
        <v>200</v>
      </c>
      <c r="H24" s="21" t="s">
        <v>148</v>
      </c>
      <c r="I24" s="21" t="s">
        <v>45</v>
      </c>
      <c r="J24" s="21" t="s">
        <v>262</v>
      </c>
      <c r="K24" s="21" t="s">
        <v>159</v>
      </c>
      <c r="L24" s="21" t="s">
        <v>191</v>
      </c>
      <c r="M24" s="21" t="s">
        <v>241</v>
      </c>
      <c r="N24" s="21" t="s">
        <v>227</v>
      </c>
      <c r="O24" s="21" t="s">
        <v>267</v>
      </c>
      <c r="P24" s="21" t="s">
        <v>46</v>
      </c>
      <c r="Q24" s="21" t="s">
        <v>230</v>
      </c>
      <c r="R24" s="21" t="s">
        <v>151</v>
      </c>
      <c r="S24" s="21" t="s">
        <v>44</v>
      </c>
      <c r="T24" s="21" t="s">
        <v>245</v>
      </c>
      <c r="U24" s="21" t="s">
        <v>145</v>
      </c>
      <c r="V24" s="22" t="s">
        <v>380</v>
      </c>
    </row>
    <row r="25" spans="2:22" x14ac:dyDescent="0.25">
      <c r="B25" s="4" t="s">
        <v>35</v>
      </c>
      <c r="C25">
        <f>IF(ISNA(VLOOKUP(C24,$B$4:$C$16,2,FALSE)),0,VLOOKUP(C24,$B$4:$C$16,2,FALSE))</f>
        <v>16</v>
      </c>
      <c r="D25">
        <f t="shared" ref="D25:U25" si="0">IF(ISNA(VLOOKUP(D24,$B$4:$C$16,2,FALSE)),0,VLOOKUP(D24,$B$4:$C$16,2,FALSE))</f>
        <v>7</v>
      </c>
      <c r="E25">
        <f t="shared" si="0"/>
        <v>1</v>
      </c>
      <c r="F25">
        <f t="shared" si="0"/>
        <v>2</v>
      </c>
      <c r="G25">
        <f t="shared" si="0"/>
        <v>1</v>
      </c>
      <c r="H25">
        <f t="shared" si="0"/>
        <v>2</v>
      </c>
      <c r="I25">
        <f t="shared" si="0"/>
        <v>3</v>
      </c>
      <c r="J25">
        <f t="shared" si="0"/>
        <v>1</v>
      </c>
      <c r="K25">
        <f t="shared" si="0"/>
        <v>0</v>
      </c>
      <c r="L25">
        <f t="shared" si="0"/>
        <v>0</v>
      </c>
      <c r="M25">
        <f t="shared" si="0"/>
        <v>0</v>
      </c>
      <c r="N25">
        <f t="shared" si="0"/>
        <v>0</v>
      </c>
      <c r="O25">
        <f t="shared" si="0"/>
        <v>1</v>
      </c>
      <c r="P25">
        <f t="shared" si="0"/>
        <v>2</v>
      </c>
      <c r="Q25">
        <f t="shared" si="0"/>
        <v>0</v>
      </c>
      <c r="R25">
        <f t="shared" si="0"/>
        <v>2</v>
      </c>
      <c r="S25">
        <f t="shared" si="0"/>
        <v>2</v>
      </c>
      <c r="T25">
        <f t="shared" si="0"/>
        <v>1</v>
      </c>
      <c r="U25">
        <f t="shared" si="0"/>
        <v>0</v>
      </c>
      <c r="V25" s="4">
        <f>SUM(C25:U25)</f>
        <v>41</v>
      </c>
    </row>
    <row r="26" spans="2:22" x14ac:dyDescent="0.25">
      <c r="B26" s="4" t="s">
        <v>330</v>
      </c>
      <c r="C26">
        <f>IF(ISNA(VLOOKUP(C$24,$E$4:$F$20,2,FALSE)),0,VLOOKUP(C$24,$E$4:$F$20,2,FALSE))</f>
        <v>13</v>
      </c>
      <c r="D26">
        <f t="shared" ref="D26:U26" si="1">IF(ISNA(VLOOKUP(D$24,$E$4:$F$20,2,FALSE)),0,VLOOKUP(D$24,$E$4:$F$20,2,FALSE))</f>
        <v>8</v>
      </c>
      <c r="E26">
        <f t="shared" si="1"/>
        <v>4</v>
      </c>
      <c r="F26">
        <f t="shared" si="1"/>
        <v>4</v>
      </c>
      <c r="G26">
        <f t="shared" si="1"/>
        <v>3</v>
      </c>
      <c r="H26">
        <f t="shared" si="1"/>
        <v>3</v>
      </c>
      <c r="I26">
        <f t="shared" si="1"/>
        <v>2</v>
      </c>
      <c r="J26">
        <f t="shared" si="1"/>
        <v>1</v>
      </c>
      <c r="K26">
        <f t="shared" si="1"/>
        <v>1</v>
      </c>
      <c r="L26">
        <f t="shared" si="1"/>
        <v>1</v>
      </c>
      <c r="M26">
        <f t="shared" si="1"/>
        <v>1</v>
      </c>
      <c r="N26">
        <f t="shared" si="1"/>
        <v>1</v>
      </c>
      <c r="O26">
        <f t="shared" si="1"/>
        <v>1</v>
      </c>
      <c r="P26">
        <f t="shared" si="1"/>
        <v>1</v>
      </c>
      <c r="Q26">
        <f t="shared" si="1"/>
        <v>1</v>
      </c>
      <c r="R26">
        <f t="shared" si="1"/>
        <v>1</v>
      </c>
      <c r="S26">
        <f t="shared" si="1"/>
        <v>0</v>
      </c>
      <c r="T26">
        <f t="shared" si="1"/>
        <v>0</v>
      </c>
      <c r="U26">
        <f t="shared" si="1"/>
        <v>0</v>
      </c>
      <c r="V26" s="4">
        <f t="shared" ref="V26:V31" si="2">SUM(C26:U26)</f>
        <v>46</v>
      </c>
    </row>
    <row r="27" spans="2:22" x14ac:dyDescent="0.25">
      <c r="B27" s="4" t="s">
        <v>20</v>
      </c>
      <c r="C27">
        <f>IF(ISNA(VLOOKUP(C$24,$I$4:$J$20,2,FALSE)),0,VLOOKUP(C$24,$I$4:$J$20,2,FALSE))</f>
        <v>5</v>
      </c>
      <c r="D27">
        <f t="shared" ref="D27:U27" si="3">IF(ISNA(VLOOKUP(D$24,$I$4:$J$20,2,FALSE)),0,VLOOKUP(D$24,$I$4:$J$20,2,FALSE))</f>
        <v>2</v>
      </c>
      <c r="E27">
        <f t="shared" si="3"/>
        <v>1</v>
      </c>
      <c r="F27">
        <f t="shared" si="3"/>
        <v>1</v>
      </c>
      <c r="G27">
        <f t="shared" si="3"/>
        <v>1</v>
      </c>
      <c r="H27">
        <f t="shared" si="3"/>
        <v>1</v>
      </c>
      <c r="I27">
        <f t="shared" si="3"/>
        <v>1</v>
      </c>
      <c r="J27">
        <f t="shared" si="3"/>
        <v>0</v>
      </c>
      <c r="K27">
        <f t="shared" si="3"/>
        <v>0</v>
      </c>
      <c r="L27">
        <f t="shared" si="3"/>
        <v>0</v>
      </c>
      <c r="M27">
        <f t="shared" si="3"/>
        <v>0</v>
      </c>
      <c r="N27">
        <f t="shared" si="3"/>
        <v>0</v>
      </c>
      <c r="O27">
        <f t="shared" si="3"/>
        <v>0</v>
      </c>
      <c r="P27">
        <f t="shared" si="3"/>
        <v>1</v>
      </c>
      <c r="Q27">
        <f t="shared" si="3"/>
        <v>0</v>
      </c>
      <c r="R27">
        <f t="shared" si="3"/>
        <v>0</v>
      </c>
      <c r="S27">
        <f t="shared" si="3"/>
        <v>0</v>
      </c>
      <c r="T27">
        <f t="shared" si="3"/>
        <v>0</v>
      </c>
      <c r="U27">
        <f t="shared" si="3"/>
        <v>0</v>
      </c>
      <c r="V27" s="4">
        <f t="shared" si="2"/>
        <v>13</v>
      </c>
    </row>
    <row r="28" spans="2:22" x14ac:dyDescent="0.25">
      <c r="B28" s="4" t="s">
        <v>24</v>
      </c>
      <c r="C28">
        <f>IF(ISNA(VLOOKUP(C$24,$L$4:$M$20,2,FALSE)),0,VLOOKUP(C$24,$L$4:$M$20,2,FALSE))</f>
        <v>2</v>
      </c>
      <c r="D28">
        <f t="shared" ref="D28:U28" si="4">IF(ISNA(VLOOKUP(D$24,$L$4:$M$20,2,FALSE)),0,VLOOKUP(D$24,$L$4:$M$20,2,FALSE))</f>
        <v>2</v>
      </c>
      <c r="E28">
        <f t="shared" si="4"/>
        <v>0</v>
      </c>
      <c r="F28">
        <f t="shared" si="4"/>
        <v>0</v>
      </c>
      <c r="G28">
        <f t="shared" si="4"/>
        <v>2</v>
      </c>
      <c r="H28">
        <f t="shared" si="4"/>
        <v>3</v>
      </c>
      <c r="I28">
        <f t="shared" si="4"/>
        <v>0</v>
      </c>
      <c r="J28">
        <f t="shared" si="4"/>
        <v>1</v>
      </c>
      <c r="K28">
        <f t="shared" si="4"/>
        <v>0</v>
      </c>
      <c r="L28">
        <f t="shared" si="4"/>
        <v>0</v>
      </c>
      <c r="M28">
        <f t="shared" si="4"/>
        <v>0</v>
      </c>
      <c r="N28">
        <f t="shared" si="4"/>
        <v>0</v>
      </c>
      <c r="O28">
        <f t="shared" si="4"/>
        <v>1</v>
      </c>
      <c r="P28">
        <f t="shared" si="4"/>
        <v>0</v>
      </c>
      <c r="Q28">
        <f t="shared" si="4"/>
        <v>0</v>
      </c>
      <c r="R28">
        <f t="shared" si="4"/>
        <v>1</v>
      </c>
      <c r="S28">
        <f t="shared" si="4"/>
        <v>1</v>
      </c>
      <c r="T28">
        <f t="shared" si="4"/>
        <v>1</v>
      </c>
      <c r="U28">
        <f t="shared" si="4"/>
        <v>0</v>
      </c>
      <c r="V28" s="4">
        <f t="shared" si="2"/>
        <v>14</v>
      </c>
    </row>
    <row r="29" spans="2:22" x14ac:dyDescent="0.25">
      <c r="B29" s="4" t="s">
        <v>22</v>
      </c>
      <c r="C29">
        <f>IF(ISNA(VLOOKUP(C$24,$O$4:$P$20,2,FALSE)),0,VLOOKUP(C$24,$O$4:$P$20,2,FALSE))</f>
        <v>1</v>
      </c>
      <c r="D29">
        <f t="shared" ref="D29:U29" si="5">IF(ISNA(VLOOKUP(D$24,$O$4:$P$20,2,FALSE)),0,VLOOKUP(D$24,$O$4:$P$20,2,FALSE))</f>
        <v>3</v>
      </c>
      <c r="E29">
        <f t="shared" si="5"/>
        <v>0</v>
      </c>
      <c r="F29">
        <f t="shared" si="5"/>
        <v>3</v>
      </c>
      <c r="G29">
        <f t="shared" si="5"/>
        <v>0</v>
      </c>
      <c r="H29">
        <f t="shared" si="5"/>
        <v>2</v>
      </c>
      <c r="I29">
        <f t="shared" si="5"/>
        <v>1</v>
      </c>
      <c r="J29">
        <f t="shared" si="5"/>
        <v>1</v>
      </c>
      <c r="K29">
        <f t="shared" si="5"/>
        <v>0</v>
      </c>
      <c r="L29">
        <f t="shared" si="5"/>
        <v>0</v>
      </c>
      <c r="M29">
        <f t="shared" si="5"/>
        <v>0</v>
      </c>
      <c r="N29">
        <f t="shared" si="5"/>
        <v>0</v>
      </c>
      <c r="O29">
        <f t="shared" si="5"/>
        <v>1</v>
      </c>
      <c r="P29">
        <f t="shared" si="5"/>
        <v>1</v>
      </c>
      <c r="Q29">
        <f t="shared" si="5"/>
        <v>0</v>
      </c>
      <c r="R29">
        <f t="shared" si="5"/>
        <v>1</v>
      </c>
      <c r="S29">
        <f t="shared" si="5"/>
        <v>2</v>
      </c>
      <c r="T29">
        <f t="shared" si="5"/>
        <v>1</v>
      </c>
      <c r="U29">
        <f t="shared" si="5"/>
        <v>1</v>
      </c>
      <c r="V29" s="4">
        <f t="shared" si="2"/>
        <v>18</v>
      </c>
    </row>
    <row r="30" spans="2:22" x14ac:dyDescent="0.25">
      <c r="B30" s="4" t="s">
        <v>381</v>
      </c>
      <c r="C30">
        <f>IF(ISNA(VLOOKUP(C$24,$R$4:$S$20,2,FALSE)),0,VLOOKUP(C$24,$R$4:$S$20,2,FALSE))</f>
        <v>1</v>
      </c>
      <c r="D30">
        <f t="shared" ref="D30:U30" si="6">IF(ISNA(VLOOKUP(D$24,$R$4:$S$20,2,FALSE)),0,VLOOKUP(D$24,$R$4:$S$20,2,FALSE))</f>
        <v>2</v>
      </c>
      <c r="E30">
        <f t="shared" si="6"/>
        <v>1</v>
      </c>
      <c r="F30">
        <f t="shared" si="6"/>
        <v>3</v>
      </c>
      <c r="G30">
        <f t="shared" si="6"/>
        <v>0</v>
      </c>
      <c r="H30">
        <f t="shared" si="6"/>
        <v>3</v>
      </c>
      <c r="I30">
        <f t="shared" si="6"/>
        <v>1</v>
      </c>
      <c r="J30">
        <f t="shared" si="6"/>
        <v>1</v>
      </c>
      <c r="K30">
        <f t="shared" si="6"/>
        <v>1</v>
      </c>
      <c r="L30">
        <f t="shared" si="6"/>
        <v>1</v>
      </c>
      <c r="M30">
        <f t="shared" si="6"/>
        <v>1</v>
      </c>
      <c r="N30">
        <f t="shared" si="6"/>
        <v>0</v>
      </c>
      <c r="O30">
        <f t="shared" si="6"/>
        <v>1</v>
      </c>
      <c r="P30">
        <f t="shared" si="6"/>
        <v>0</v>
      </c>
      <c r="Q30">
        <f t="shared" si="6"/>
        <v>1</v>
      </c>
      <c r="R30">
        <f t="shared" si="6"/>
        <v>0</v>
      </c>
      <c r="S30">
        <f t="shared" si="6"/>
        <v>1</v>
      </c>
      <c r="T30">
        <f t="shared" si="6"/>
        <v>0</v>
      </c>
      <c r="U30">
        <f t="shared" si="6"/>
        <v>0</v>
      </c>
      <c r="V30" s="4">
        <f t="shared" si="2"/>
        <v>18</v>
      </c>
    </row>
    <row r="31" spans="2:22" x14ac:dyDescent="0.25">
      <c r="B31" s="4" t="s">
        <v>382</v>
      </c>
      <c r="C31">
        <f>IF(ISNA(VLOOKUP(C$24,$U$4:$V$20,2,FALSE)),0,VLOOKUP(C$24,$U$4:$V$20,2,FALSE))</f>
        <v>0</v>
      </c>
      <c r="D31">
        <f t="shared" ref="D31:U31" si="7">IF(ISNA(VLOOKUP(D$24,$U$4:$V$20,2,FALSE)),0,VLOOKUP(D$24,$U$4:$V$20,2,FALSE))</f>
        <v>0</v>
      </c>
      <c r="E31">
        <f t="shared" si="7"/>
        <v>0</v>
      </c>
      <c r="F31">
        <f t="shared" si="7"/>
        <v>0</v>
      </c>
      <c r="G31">
        <f t="shared" si="7"/>
        <v>0</v>
      </c>
      <c r="H31">
        <f t="shared" si="7"/>
        <v>0</v>
      </c>
      <c r="I31">
        <f t="shared" si="7"/>
        <v>2</v>
      </c>
      <c r="J31">
        <f t="shared" si="7"/>
        <v>0</v>
      </c>
      <c r="K31">
        <f t="shared" si="7"/>
        <v>0</v>
      </c>
      <c r="L31">
        <f t="shared" si="7"/>
        <v>0</v>
      </c>
      <c r="M31">
        <f t="shared" si="7"/>
        <v>0</v>
      </c>
      <c r="N31">
        <f t="shared" si="7"/>
        <v>0</v>
      </c>
      <c r="O31">
        <f t="shared" si="7"/>
        <v>0</v>
      </c>
      <c r="P31">
        <f t="shared" si="7"/>
        <v>0</v>
      </c>
      <c r="Q31">
        <f t="shared" si="7"/>
        <v>0</v>
      </c>
      <c r="R31">
        <f t="shared" si="7"/>
        <v>1</v>
      </c>
      <c r="S31">
        <f t="shared" si="7"/>
        <v>0</v>
      </c>
      <c r="T31">
        <f t="shared" si="7"/>
        <v>0</v>
      </c>
      <c r="U31">
        <f t="shared" si="7"/>
        <v>0</v>
      </c>
      <c r="V31" s="4">
        <f t="shared" si="2"/>
        <v>3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5DF19-1D56-4F48-9167-220D13FA7443}">
  <dimension ref="A1:B21"/>
  <sheetViews>
    <sheetView workbookViewId="0">
      <selection activeCell="B3" sqref="B3"/>
    </sheetView>
  </sheetViews>
  <sheetFormatPr defaultRowHeight="15" x14ac:dyDescent="0.25"/>
  <cols>
    <col min="1" max="1" width="26.140625" style="8" customWidth="1"/>
    <col min="2" max="2" width="60.85546875" style="8" customWidth="1"/>
  </cols>
  <sheetData>
    <row r="1" spans="1:2" x14ac:dyDescent="0.25">
      <c r="A1" s="8" t="s">
        <v>383</v>
      </c>
      <c r="B1" s="8" t="s">
        <v>384</v>
      </c>
    </row>
    <row r="2" spans="1:2" x14ac:dyDescent="0.25">
      <c r="A2" s="23" t="s">
        <v>47</v>
      </c>
      <c r="B2" s="23" t="s">
        <v>411</v>
      </c>
    </row>
    <row r="3" spans="1:2" x14ac:dyDescent="0.25">
      <c r="A3" s="8" t="s">
        <v>53</v>
      </c>
      <c r="B3" s="8" t="s">
        <v>385</v>
      </c>
    </row>
    <row r="4" spans="1:2" x14ac:dyDescent="0.25">
      <c r="A4" s="8" t="s">
        <v>66</v>
      </c>
      <c r="B4" s="8" t="s">
        <v>351</v>
      </c>
    </row>
    <row r="5" spans="1:2" x14ac:dyDescent="0.25">
      <c r="A5" s="8" t="s">
        <v>56</v>
      </c>
      <c r="B5" s="8" t="s">
        <v>200</v>
      </c>
    </row>
    <row r="6" spans="1:2" x14ac:dyDescent="0.25">
      <c r="A6" s="8" t="s">
        <v>150</v>
      </c>
      <c r="B6" s="8" t="s">
        <v>151</v>
      </c>
    </row>
    <row r="7" spans="1:2" x14ac:dyDescent="0.25">
      <c r="A7" s="8" t="s">
        <v>54</v>
      </c>
      <c r="B7" s="8" t="s">
        <v>386</v>
      </c>
    </row>
    <row r="8" spans="1:2" x14ac:dyDescent="0.25">
      <c r="A8" s="8" t="s">
        <v>189</v>
      </c>
      <c r="B8" s="8" t="s">
        <v>387</v>
      </c>
    </row>
    <row r="9" spans="1:2" x14ac:dyDescent="0.25">
      <c r="A9" s="8" t="s">
        <v>62</v>
      </c>
      <c r="B9" s="8" t="s">
        <v>146</v>
      </c>
    </row>
    <row r="10" spans="1:2" x14ac:dyDescent="0.25">
      <c r="A10" s="8" t="s">
        <v>388</v>
      </c>
      <c r="B10" s="8" t="s">
        <v>159</v>
      </c>
    </row>
    <row r="11" spans="1:2" x14ac:dyDescent="0.25">
      <c r="A11" s="8" t="s">
        <v>389</v>
      </c>
      <c r="B11" s="8" t="s">
        <v>227</v>
      </c>
    </row>
    <row r="12" spans="1:2" x14ac:dyDescent="0.25">
      <c r="A12" s="8" t="s">
        <v>231</v>
      </c>
      <c r="B12" s="8" t="s">
        <v>230</v>
      </c>
    </row>
    <row r="13" spans="1:2" x14ac:dyDescent="0.25">
      <c r="A13" s="8" t="s">
        <v>49</v>
      </c>
      <c r="B13" s="8" t="s">
        <v>148</v>
      </c>
    </row>
    <row r="14" spans="1:2" x14ac:dyDescent="0.25">
      <c r="A14" s="8" t="s">
        <v>48</v>
      </c>
      <c r="B14" s="8" t="s">
        <v>390</v>
      </c>
    </row>
    <row r="15" spans="1:2" x14ac:dyDescent="0.25">
      <c r="A15" s="8" t="s">
        <v>391</v>
      </c>
      <c r="B15" s="8" t="s">
        <v>262</v>
      </c>
    </row>
    <row r="16" spans="1:2" x14ac:dyDescent="0.25">
      <c r="A16" s="8" t="s">
        <v>51</v>
      </c>
      <c r="B16" s="8" t="s">
        <v>392</v>
      </c>
    </row>
    <row r="17" spans="1:2" x14ac:dyDescent="0.25">
      <c r="A17" s="8" t="s">
        <v>393</v>
      </c>
      <c r="B17" s="8" t="s">
        <v>245</v>
      </c>
    </row>
    <row r="18" spans="1:2" x14ac:dyDescent="0.25">
      <c r="A18" s="8" t="s">
        <v>394</v>
      </c>
      <c r="B18" s="8" t="s">
        <v>267</v>
      </c>
    </row>
    <row r="19" spans="1:2" x14ac:dyDescent="0.25">
      <c r="A19" s="8" t="s">
        <v>395</v>
      </c>
      <c r="B19" s="8" t="s">
        <v>396</v>
      </c>
    </row>
    <row r="20" spans="1:2" x14ac:dyDescent="0.25">
      <c r="A20" s="8" t="s">
        <v>50</v>
      </c>
      <c r="B20" s="8" t="s">
        <v>397</v>
      </c>
    </row>
    <row r="21" spans="1:2" x14ac:dyDescent="0.25">
      <c r="A21" s="8" t="s">
        <v>398</v>
      </c>
      <c r="B21" s="8" t="s">
        <v>399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B76FD-1AE6-4CB9-A672-67086F98DA5E}">
  <dimension ref="A1:C23"/>
  <sheetViews>
    <sheetView workbookViewId="0">
      <selection activeCell="A31" sqref="A31"/>
    </sheetView>
  </sheetViews>
  <sheetFormatPr defaultRowHeight="15" x14ac:dyDescent="0.25"/>
  <cols>
    <col min="1" max="1" width="41.5703125" bestFit="1" customWidth="1"/>
    <col min="2" max="2" width="10.85546875" bestFit="1" customWidth="1"/>
    <col min="3" max="3" width="10.42578125" style="11" bestFit="1" customWidth="1"/>
    <col min="4" max="4" width="6.85546875" bestFit="1" customWidth="1"/>
    <col min="5" max="5" width="10.7109375" bestFit="1" customWidth="1"/>
  </cols>
  <sheetData>
    <row r="1" spans="1:3" x14ac:dyDescent="0.25">
      <c r="A1" s="7" t="s">
        <v>41</v>
      </c>
      <c r="B1" t="s">
        <v>326</v>
      </c>
    </row>
    <row r="3" spans="1:3" x14ac:dyDescent="0.25">
      <c r="A3" s="7" t="s">
        <v>301</v>
      </c>
      <c r="B3" t="s">
        <v>303</v>
      </c>
      <c r="C3" s="11" t="s">
        <v>378</v>
      </c>
    </row>
    <row r="4" spans="1:3" x14ac:dyDescent="0.25">
      <c r="A4" s="8" t="s">
        <v>143</v>
      </c>
      <c r="B4" s="9">
        <v>21</v>
      </c>
      <c r="C4" s="11">
        <f>(B4/84)*100</f>
        <v>25</v>
      </c>
    </row>
    <row r="5" spans="1:3" x14ac:dyDescent="0.25">
      <c r="A5" s="8" t="s">
        <v>240</v>
      </c>
      <c r="B5" s="9">
        <v>10</v>
      </c>
      <c r="C5" s="11">
        <f t="shared" ref="C5:C21" si="0">(B5/84)*100</f>
        <v>11.904761904761903</v>
      </c>
    </row>
    <row r="6" spans="1:3" x14ac:dyDescent="0.25">
      <c r="A6" s="8" t="s">
        <v>401</v>
      </c>
      <c r="B6" s="9">
        <v>9</v>
      </c>
      <c r="C6" s="11">
        <f t="shared" si="0"/>
        <v>10.714285714285714</v>
      </c>
    </row>
    <row r="7" spans="1:3" x14ac:dyDescent="0.25">
      <c r="A7" s="8" t="s">
        <v>402</v>
      </c>
      <c r="B7" s="9">
        <v>8</v>
      </c>
      <c r="C7" s="11">
        <f t="shared" si="0"/>
        <v>9.5238095238095237</v>
      </c>
    </row>
    <row r="8" spans="1:3" x14ac:dyDescent="0.25">
      <c r="A8" s="8" t="s">
        <v>200</v>
      </c>
      <c r="B8" s="9">
        <v>8</v>
      </c>
      <c r="C8" s="11">
        <f t="shared" si="0"/>
        <v>9.5238095238095237</v>
      </c>
    </row>
    <row r="9" spans="1:3" x14ac:dyDescent="0.25">
      <c r="A9" s="8" t="s">
        <v>148</v>
      </c>
      <c r="B9" s="9">
        <v>5</v>
      </c>
      <c r="C9" s="11">
        <f t="shared" si="0"/>
        <v>5.9523809523809517</v>
      </c>
    </row>
    <row r="10" spans="1:3" x14ac:dyDescent="0.25">
      <c r="A10" s="8" t="s">
        <v>400</v>
      </c>
      <c r="B10" s="9">
        <v>4</v>
      </c>
      <c r="C10" s="11">
        <f t="shared" si="0"/>
        <v>4.7619047619047619</v>
      </c>
    </row>
    <row r="11" spans="1:3" x14ac:dyDescent="0.25">
      <c r="A11" s="8" t="s">
        <v>199</v>
      </c>
      <c r="B11" s="9">
        <v>4</v>
      </c>
      <c r="C11" s="11">
        <f t="shared" si="0"/>
        <v>4.7619047619047619</v>
      </c>
    </row>
    <row r="12" spans="1:3" x14ac:dyDescent="0.25">
      <c r="A12" s="8" t="s">
        <v>245</v>
      </c>
      <c r="B12" s="9">
        <v>3</v>
      </c>
      <c r="C12" s="11">
        <f t="shared" si="0"/>
        <v>3.5714285714285712</v>
      </c>
    </row>
    <row r="13" spans="1:3" x14ac:dyDescent="0.25">
      <c r="A13" s="8" t="s">
        <v>145</v>
      </c>
      <c r="B13" s="9">
        <v>3</v>
      </c>
      <c r="C13" s="11">
        <f t="shared" si="0"/>
        <v>3.5714285714285712</v>
      </c>
    </row>
    <row r="14" spans="1:3" x14ac:dyDescent="0.25">
      <c r="A14" s="8" t="s">
        <v>46</v>
      </c>
      <c r="B14" s="9">
        <v>2</v>
      </c>
      <c r="C14" s="11">
        <f t="shared" si="0"/>
        <v>2.3809523809523809</v>
      </c>
    </row>
    <row r="15" spans="1:3" x14ac:dyDescent="0.25">
      <c r="A15" s="8" t="s">
        <v>262</v>
      </c>
      <c r="B15" s="9">
        <v>1</v>
      </c>
      <c r="C15" s="11">
        <f t="shared" si="0"/>
        <v>1.1904761904761905</v>
      </c>
    </row>
    <row r="16" spans="1:3" x14ac:dyDescent="0.25">
      <c r="A16" s="8" t="s">
        <v>403</v>
      </c>
      <c r="B16" s="9">
        <v>1</v>
      </c>
      <c r="C16" s="11">
        <f t="shared" si="0"/>
        <v>1.1904761904761905</v>
      </c>
    </row>
    <row r="17" spans="1:3" x14ac:dyDescent="0.25">
      <c r="A17" s="8" t="s">
        <v>159</v>
      </c>
      <c r="B17" s="9">
        <v>1</v>
      </c>
      <c r="C17" s="11">
        <f t="shared" si="0"/>
        <v>1.1904761904761905</v>
      </c>
    </row>
    <row r="18" spans="1:3" x14ac:dyDescent="0.25">
      <c r="A18" s="8" t="s">
        <v>191</v>
      </c>
      <c r="B18" s="9">
        <v>1</v>
      </c>
      <c r="C18" s="11">
        <f t="shared" si="0"/>
        <v>1.1904761904761905</v>
      </c>
    </row>
    <row r="19" spans="1:3" x14ac:dyDescent="0.25">
      <c r="A19" s="8" t="s">
        <v>227</v>
      </c>
      <c r="B19" s="9">
        <v>1</v>
      </c>
      <c r="C19" s="11">
        <f t="shared" si="0"/>
        <v>1.1904761904761905</v>
      </c>
    </row>
    <row r="20" spans="1:3" x14ac:dyDescent="0.25">
      <c r="A20" s="8" t="s">
        <v>241</v>
      </c>
      <c r="B20" s="9">
        <v>1</v>
      </c>
      <c r="C20" s="11">
        <f t="shared" si="0"/>
        <v>1.1904761904761905</v>
      </c>
    </row>
    <row r="21" spans="1:3" x14ac:dyDescent="0.25">
      <c r="A21" s="8" t="s">
        <v>267</v>
      </c>
      <c r="B21" s="9">
        <v>1</v>
      </c>
      <c r="C21" s="11">
        <f t="shared" si="0"/>
        <v>1.1904761904761905</v>
      </c>
    </row>
    <row r="22" spans="1:3" x14ac:dyDescent="0.25">
      <c r="A22" s="8" t="s">
        <v>302</v>
      </c>
      <c r="B22" s="9">
        <v>84</v>
      </c>
      <c r="C22" s="11">
        <f t="shared" ref="C22:C23" si="1">(B22/94)*100</f>
        <v>89.361702127659569</v>
      </c>
    </row>
    <row r="23" spans="1:3" x14ac:dyDescent="0.25">
      <c r="C23" s="11">
        <f t="shared" si="1"/>
        <v>0</v>
      </c>
    </row>
  </sheetData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7D2BB-7CDD-404D-B118-B9D1744D5F53}">
  <dimension ref="A1:B16"/>
  <sheetViews>
    <sheetView workbookViewId="0">
      <selection activeCell="A11" sqref="A11"/>
    </sheetView>
  </sheetViews>
  <sheetFormatPr defaultRowHeight="15" x14ac:dyDescent="0.25"/>
  <cols>
    <col min="1" max="1" width="41.5703125" bestFit="1" customWidth="1"/>
    <col min="2" max="2" width="17.140625" bestFit="1" customWidth="1"/>
    <col min="3" max="3" width="6.42578125" bestFit="1" customWidth="1"/>
    <col min="4" max="4" width="6.85546875" bestFit="1" customWidth="1"/>
    <col min="5" max="5" width="10.7109375" bestFit="1" customWidth="1"/>
  </cols>
  <sheetData>
    <row r="1" spans="1:2" x14ac:dyDescent="0.25">
      <c r="A1" s="7" t="s">
        <v>41</v>
      </c>
      <c r="B1" t="s">
        <v>304</v>
      </c>
    </row>
    <row r="3" spans="1:2" x14ac:dyDescent="0.25">
      <c r="A3" s="7" t="s">
        <v>301</v>
      </c>
      <c r="B3" t="s">
        <v>303</v>
      </c>
    </row>
    <row r="4" spans="1:2" x14ac:dyDescent="0.25">
      <c r="A4" s="8" t="s">
        <v>200</v>
      </c>
      <c r="B4" s="9">
        <v>7</v>
      </c>
    </row>
    <row r="5" spans="1:2" x14ac:dyDescent="0.25">
      <c r="A5" s="8" t="s">
        <v>143</v>
      </c>
      <c r="B5" s="9">
        <v>6</v>
      </c>
    </row>
    <row r="6" spans="1:2" x14ac:dyDescent="0.25">
      <c r="A6" s="8" t="s">
        <v>401</v>
      </c>
      <c r="B6" s="9">
        <v>6</v>
      </c>
    </row>
    <row r="7" spans="1:2" x14ac:dyDescent="0.25">
      <c r="A7" s="8" t="s">
        <v>400</v>
      </c>
      <c r="B7" s="9">
        <v>4</v>
      </c>
    </row>
    <row r="8" spans="1:2" x14ac:dyDescent="0.25">
      <c r="A8" s="8" t="s">
        <v>145</v>
      </c>
      <c r="B8" s="9">
        <v>3</v>
      </c>
    </row>
    <row r="9" spans="1:2" x14ac:dyDescent="0.25">
      <c r="A9" s="8" t="s">
        <v>402</v>
      </c>
      <c r="B9" s="9">
        <v>3</v>
      </c>
    </row>
    <row r="10" spans="1:2" x14ac:dyDescent="0.25">
      <c r="A10" s="8" t="s">
        <v>240</v>
      </c>
      <c r="B10" s="9">
        <v>1</v>
      </c>
    </row>
    <row r="11" spans="1:2" x14ac:dyDescent="0.25">
      <c r="A11" s="8" t="s">
        <v>245</v>
      </c>
      <c r="B11" s="9">
        <v>1</v>
      </c>
    </row>
    <row r="12" spans="1:2" x14ac:dyDescent="0.25">
      <c r="A12" s="8" t="s">
        <v>46</v>
      </c>
      <c r="B12" s="9">
        <v>1</v>
      </c>
    </row>
    <row r="13" spans="1:2" x14ac:dyDescent="0.25">
      <c r="A13" s="8" t="s">
        <v>403</v>
      </c>
      <c r="B13" s="9">
        <v>1</v>
      </c>
    </row>
    <row r="14" spans="1:2" x14ac:dyDescent="0.25">
      <c r="A14" s="8" t="s">
        <v>199</v>
      </c>
      <c r="B14" s="9">
        <v>1</v>
      </c>
    </row>
    <row r="15" spans="1:2" x14ac:dyDescent="0.25">
      <c r="A15" s="8" t="s">
        <v>241</v>
      </c>
      <c r="B15" s="9">
        <v>1</v>
      </c>
    </row>
    <row r="16" spans="1:2" x14ac:dyDescent="0.25">
      <c r="A16" s="8" t="s">
        <v>302</v>
      </c>
      <c r="B16" s="9">
        <v>35</v>
      </c>
    </row>
  </sheetData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11BE4-8D3E-446F-ADF4-CDC3364C0120}">
  <dimension ref="A1:B15"/>
  <sheetViews>
    <sheetView workbookViewId="0">
      <selection activeCell="O23" sqref="O23"/>
    </sheetView>
  </sheetViews>
  <sheetFormatPr defaultRowHeight="15" x14ac:dyDescent="0.25"/>
  <cols>
    <col min="1" max="1" width="43.5703125" bestFit="1" customWidth="1"/>
    <col min="2" max="2" width="17.85546875" bestFit="1" customWidth="1"/>
    <col min="3" max="3" width="10.7109375" bestFit="1" customWidth="1"/>
  </cols>
  <sheetData>
    <row r="1" spans="1:2" x14ac:dyDescent="0.25">
      <c r="A1" s="7" t="s">
        <v>41</v>
      </c>
      <c r="B1" t="s">
        <v>304</v>
      </c>
    </row>
    <row r="3" spans="1:2" x14ac:dyDescent="0.25">
      <c r="A3" s="7" t="s">
        <v>301</v>
      </c>
      <c r="B3" t="s">
        <v>303</v>
      </c>
    </row>
    <row r="4" spans="1:2" x14ac:dyDescent="0.25">
      <c r="A4" s="8" t="s">
        <v>143</v>
      </c>
      <c r="B4" s="9">
        <v>9</v>
      </c>
    </row>
    <row r="5" spans="1:2" x14ac:dyDescent="0.25">
      <c r="A5" s="8" t="s">
        <v>411</v>
      </c>
      <c r="B5" s="9">
        <v>7</v>
      </c>
    </row>
    <row r="6" spans="1:2" x14ac:dyDescent="0.25">
      <c r="A6" s="8" t="s">
        <v>402</v>
      </c>
      <c r="B6" s="9">
        <v>4</v>
      </c>
    </row>
    <row r="7" spans="1:2" x14ac:dyDescent="0.25">
      <c r="A7" s="8" t="s">
        <v>148</v>
      </c>
      <c r="B7" s="9">
        <v>3</v>
      </c>
    </row>
    <row r="8" spans="1:2" x14ac:dyDescent="0.25">
      <c r="A8" s="8" t="s">
        <v>199</v>
      </c>
      <c r="B8" s="9">
        <v>3</v>
      </c>
    </row>
    <row r="9" spans="1:2" x14ac:dyDescent="0.25">
      <c r="A9" s="8" t="s">
        <v>46</v>
      </c>
      <c r="B9" s="9">
        <v>1</v>
      </c>
    </row>
    <row r="10" spans="1:2" x14ac:dyDescent="0.25">
      <c r="A10" s="8" t="s">
        <v>227</v>
      </c>
      <c r="B10" s="9">
        <v>1</v>
      </c>
    </row>
    <row r="11" spans="1:2" x14ac:dyDescent="0.25">
      <c r="A11" s="8" t="s">
        <v>267</v>
      </c>
      <c r="B11" s="9">
        <v>1</v>
      </c>
    </row>
    <row r="12" spans="1:2" x14ac:dyDescent="0.25">
      <c r="A12" s="8" t="s">
        <v>191</v>
      </c>
      <c r="B12" s="9">
        <v>1</v>
      </c>
    </row>
    <row r="13" spans="1:2" x14ac:dyDescent="0.25">
      <c r="A13" s="8" t="s">
        <v>401</v>
      </c>
      <c r="B13" s="9">
        <v>1</v>
      </c>
    </row>
    <row r="14" spans="1:2" x14ac:dyDescent="0.25">
      <c r="A14" s="8" t="s">
        <v>159</v>
      </c>
      <c r="B14" s="9">
        <v>1</v>
      </c>
    </row>
    <row r="15" spans="1:2" x14ac:dyDescent="0.25">
      <c r="A15" s="8" t="s">
        <v>302</v>
      </c>
      <c r="B15" s="9">
        <v>32</v>
      </c>
    </row>
  </sheetData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8ACA8-DBFA-4677-BC01-107AB960F723}">
  <dimension ref="A1:B13"/>
  <sheetViews>
    <sheetView workbookViewId="0">
      <selection activeCell="A3" sqref="A3"/>
    </sheetView>
  </sheetViews>
  <sheetFormatPr defaultRowHeight="15" x14ac:dyDescent="0.25"/>
  <cols>
    <col min="1" max="1" width="41.140625" bestFit="1" customWidth="1"/>
    <col min="2" max="2" width="17.85546875" bestFit="1" customWidth="1"/>
    <col min="3" max="3" width="10.7109375" bestFit="1" customWidth="1"/>
  </cols>
  <sheetData>
    <row r="1" spans="1:2" x14ac:dyDescent="0.25">
      <c r="A1" s="7" t="s">
        <v>41</v>
      </c>
      <c r="B1" t="s">
        <v>304</v>
      </c>
    </row>
    <row r="3" spans="1:2" x14ac:dyDescent="0.25">
      <c r="A3" s="7" t="s">
        <v>301</v>
      </c>
      <c r="B3" t="s">
        <v>303</v>
      </c>
    </row>
    <row r="4" spans="1:2" x14ac:dyDescent="0.25">
      <c r="A4" s="8" t="s">
        <v>143</v>
      </c>
      <c r="B4" s="9">
        <v>15</v>
      </c>
    </row>
    <row r="5" spans="1:2" x14ac:dyDescent="0.25">
      <c r="A5" s="8" t="s">
        <v>411</v>
      </c>
      <c r="B5" s="9">
        <v>4</v>
      </c>
    </row>
    <row r="6" spans="1:2" x14ac:dyDescent="0.25">
      <c r="A6" s="8" t="s">
        <v>402</v>
      </c>
      <c r="B6" s="9">
        <v>3</v>
      </c>
    </row>
    <row r="7" spans="1:2" x14ac:dyDescent="0.25">
      <c r="A7" s="8" t="s">
        <v>148</v>
      </c>
      <c r="B7" s="9">
        <v>3</v>
      </c>
    </row>
    <row r="8" spans="1:2" x14ac:dyDescent="0.25">
      <c r="A8" s="8" t="s">
        <v>245</v>
      </c>
      <c r="B8" s="9">
        <v>2</v>
      </c>
    </row>
    <row r="9" spans="1:2" x14ac:dyDescent="0.25">
      <c r="A9" s="8" t="s">
        <v>401</v>
      </c>
      <c r="B9" s="9">
        <v>2</v>
      </c>
    </row>
    <row r="10" spans="1:2" x14ac:dyDescent="0.25">
      <c r="A10" s="8" t="s">
        <v>262</v>
      </c>
      <c r="B10" s="9">
        <v>1</v>
      </c>
    </row>
    <row r="11" spans="1:2" x14ac:dyDescent="0.25">
      <c r="A11" s="8" t="s">
        <v>200</v>
      </c>
      <c r="B11" s="9">
        <v>1</v>
      </c>
    </row>
    <row r="12" spans="1:2" x14ac:dyDescent="0.25">
      <c r="A12" s="8" t="s">
        <v>400</v>
      </c>
      <c r="B12" s="9">
        <v>1</v>
      </c>
    </row>
    <row r="13" spans="1:2" x14ac:dyDescent="0.25">
      <c r="A13" s="8" t="s">
        <v>302</v>
      </c>
      <c r="B13" s="9">
        <v>32</v>
      </c>
    </row>
  </sheetData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AB0EE-80CC-4B57-B50A-EC8A476DC1AD}">
  <dimension ref="A1:B17"/>
  <sheetViews>
    <sheetView topLeftCell="A4" workbookViewId="0">
      <selection activeCell="A6" sqref="A6"/>
    </sheetView>
  </sheetViews>
  <sheetFormatPr defaultRowHeight="15" x14ac:dyDescent="0.25"/>
  <cols>
    <col min="1" max="1" width="43.5703125" bestFit="1" customWidth="1"/>
    <col min="2" max="2" width="21.7109375" bestFit="1" customWidth="1"/>
    <col min="3" max="3" width="6.42578125" bestFit="1" customWidth="1"/>
    <col min="4" max="4" width="5.85546875" bestFit="1" customWidth="1"/>
    <col min="5" max="5" width="3.5703125" bestFit="1" customWidth="1"/>
    <col min="6" max="6" width="3.140625" bestFit="1" customWidth="1"/>
    <col min="7" max="7" width="11.42578125" bestFit="1" customWidth="1"/>
    <col min="8" max="8" width="9.42578125" bestFit="1" customWidth="1"/>
    <col min="9" max="9" width="14.5703125" bestFit="1" customWidth="1"/>
    <col min="10" max="10" width="3" bestFit="1" customWidth="1"/>
    <col min="11" max="11" width="3.42578125" bestFit="1" customWidth="1"/>
    <col min="12" max="12" width="9.5703125" bestFit="1" customWidth="1"/>
    <col min="13" max="13" width="9.42578125" bestFit="1" customWidth="1"/>
    <col min="14" max="14" width="11.28515625" bestFit="1" customWidth="1"/>
    <col min="15" max="15" width="6.42578125" bestFit="1" customWidth="1"/>
    <col min="16" max="16" width="7.140625" bestFit="1" customWidth="1"/>
    <col min="17" max="17" width="8.140625" bestFit="1" customWidth="1"/>
    <col min="18" max="19" width="10.42578125" bestFit="1" customWidth="1"/>
    <col min="20" max="20" width="10.140625" bestFit="1" customWidth="1"/>
    <col min="21" max="21" width="16.85546875" bestFit="1" customWidth="1"/>
    <col min="22" max="22" width="16.42578125" bestFit="1" customWidth="1"/>
    <col min="23" max="23" width="9" bestFit="1" customWidth="1"/>
    <col min="24" max="24" width="8.5703125" bestFit="1" customWidth="1"/>
    <col min="25" max="25" width="7.5703125" bestFit="1" customWidth="1"/>
    <col min="26" max="26" width="5.85546875" bestFit="1" customWidth="1"/>
    <col min="27" max="27" width="10.42578125" bestFit="1" customWidth="1"/>
    <col min="28" max="28" width="6.5703125" bestFit="1" customWidth="1"/>
    <col min="29" max="29" width="13.140625" bestFit="1" customWidth="1"/>
    <col min="30" max="30" width="11.5703125" bestFit="1" customWidth="1"/>
    <col min="31" max="31" width="12" bestFit="1" customWidth="1"/>
    <col min="32" max="32" width="9.42578125" bestFit="1" customWidth="1"/>
    <col min="33" max="33" width="9.85546875" bestFit="1" customWidth="1"/>
    <col min="34" max="34" width="14.140625" bestFit="1" customWidth="1"/>
    <col min="35" max="35" width="9.28515625" bestFit="1" customWidth="1"/>
    <col min="36" max="36" width="9.7109375" bestFit="1" customWidth="1"/>
    <col min="37" max="37" width="12.140625" bestFit="1" customWidth="1"/>
    <col min="38" max="38" width="5.5703125" bestFit="1" customWidth="1"/>
    <col min="39" max="39" width="9" bestFit="1" customWidth="1"/>
    <col min="40" max="40" width="11.28515625" bestFit="1" customWidth="1"/>
    <col min="41" max="42" width="3.85546875" bestFit="1" customWidth="1"/>
    <col min="43" max="43" width="12.5703125" bestFit="1" customWidth="1"/>
    <col min="44" max="44" width="7" bestFit="1" customWidth="1"/>
    <col min="45" max="45" width="7.140625" bestFit="1" customWidth="1"/>
    <col min="46" max="46" width="10" bestFit="1" customWidth="1"/>
    <col min="47" max="47" width="6.85546875" bestFit="1" customWidth="1"/>
    <col min="48" max="48" width="8.42578125" bestFit="1" customWidth="1"/>
    <col min="49" max="49" width="6.7109375" bestFit="1" customWidth="1"/>
    <col min="50" max="50" width="6.5703125" bestFit="1" customWidth="1"/>
    <col min="51" max="51" width="8.5703125" bestFit="1" customWidth="1"/>
    <col min="52" max="52" width="5.85546875" bestFit="1" customWidth="1"/>
    <col min="53" max="53" width="9.42578125" bestFit="1" customWidth="1"/>
    <col min="54" max="54" width="10.7109375" bestFit="1" customWidth="1"/>
  </cols>
  <sheetData>
    <row r="1" spans="1:2" x14ac:dyDescent="0.25">
      <c r="A1" s="7" t="s">
        <v>6</v>
      </c>
      <c r="B1" t="s">
        <v>304</v>
      </c>
    </row>
    <row r="2" spans="1:2" x14ac:dyDescent="0.25">
      <c r="A2" s="7" t="s">
        <v>41</v>
      </c>
      <c r="B2" t="s">
        <v>326</v>
      </c>
    </row>
    <row r="4" spans="1:2" x14ac:dyDescent="0.25">
      <c r="A4" s="7" t="s">
        <v>301</v>
      </c>
      <c r="B4" t="s">
        <v>328</v>
      </c>
    </row>
    <row r="5" spans="1:2" x14ac:dyDescent="0.25">
      <c r="A5" s="8" t="s">
        <v>143</v>
      </c>
      <c r="B5" s="9">
        <v>16</v>
      </c>
    </row>
    <row r="6" spans="1:2" x14ac:dyDescent="0.25">
      <c r="A6" s="8" t="s">
        <v>411</v>
      </c>
      <c r="B6" s="9">
        <v>7</v>
      </c>
    </row>
    <row r="7" spans="1:2" x14ac:dyDescent="0.25">
      <c r="A7" s="8" t="s">
        <v>245</v>
      </c>
      <c r="B7" s="9">
        <v>3</v>
      </c>
    </row>
    <row r="8" spans="1:2" x14ac:dyDescent="0.25">
      <c r="A8" s="8" t="s">
        <v>401</v>
      </c>
      <c r="B8" s="9">
        <v>3</v>
      </c>
    </row>
    <row r="9" spans="1:2" x14ac:dyDescent="0.25">
      <c r="A9" s="8" t="s">
        <v>402</v>
      </c>
      <c r="B9" s="9">
        <v>2</v>
      </c>
    </row>
    <row r="10" spans="1:2" x14ac:dyDescent="0.25">
      <c r="A10" s="8" t="s">
        <v>148</v>
      </c>
      <c r="B10" s="9">
        <v>2</v>
      </c>
    </row>
    <row r="11" spans="1:2" x14ac:dyDescent="0.25">
      <c r="A11" s="8" t="s">
        <v>46</v>
      </c>
      <c r="B11" s="9">
        <v>2</v>
      </c>
    </row>
    <row r="12" spans="1:2" x14ac:dyDescent="0.25">
      <c r="A12" s="8" t="s">
        <v>400</v>
      </c>
      <c r="B12" s="9">
        <v>2</v>
      </c>
    </row>
    <row r="13" spans="1:2" x14ac:dyDescent="0.25">
      <c r="A13" s="8" t="s">
        <v>262</v>
      </c>
      <c r="B13" s="9">
        <v>1</v>
      </c>
    </row>
    <row r="14" spans="1:2" x14ac:dyDescent="0.25">
      <c r="A14" s="8" t="s">
        <v>200</v>
      </c>
      <c r="B14" s="9">
        <v>1</v>
      </c>
    </row>
    <row r="15" spans="1:2" x14ac:dyDescent="0.25">
      <c r="A15" s="8" t="s">
        <v>199</v>
      </c>
      <c r="B15" s="9">
        <v>1</v>
      </c>
    </row>
    <row r="16" spans="1:2" x14ac:dyDescent="0.25">
      <c r="A16" s="8" t="s">
        <v>267</v>
      </c>
      <c r="B16" s="9">
        <v>1</v>
      </c>
    </row>
    <row r="17" spans="1:2" x14ac:dyDescent="0.25">
      <c r="A17" s="8" t="s">
        <v>302</v>
      </c>
      <c r="B17" s="9">
        <v>41</v>
      </c>
    </row>
  </sheetData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4F331-6E20-4571-94D2-89E333F90388}">
  <dimension ref="A1:B21"/>
  <sheetViews>
    <sheetView workbookViewId="0">
      <selection activeCell="A6" sqref="A6"/>
    </sheetView>
  </sheetViews>
  <sheetFormatPr defaultRowHeight="15" x14ac:dyDescent="0.25"/>
  <cols>
    <col min="1" max="1" width="43.5703125" bestFit="1" customWidth="1"/>
    <col min="2" max="2" width="21.7109375" bestFit="1" customWidth="1"/>
    <col min="3" max="3" width="6.42578125" bestFit="1" customWidth="1"/>
    <col min="4" max="4" width="5.85546875" bestFit="1" customWidth="1"/>
    <col min="5" max="5" width="3.5703125" bestFit="1" customWidth="1"/>
    <col min="6" max="6" width="3.140625" bestFit="1" customWidth="1"/>
    <col min="7" max="7" width="11.42578125" bestFit="1" customWidth="1"/>
    <col min="8" max="8" width="9.42578125" bestFit="1" customWidth="1"/>
    <col min="9" max="9" width="14.5703125" bestFit="1" customWidth="1"/>
    <col min="10" max="10" width="3" bestFit="1" customWidth="1"/>
    <col min="11" max="11" width="3.42578125" bestFit="1" customWidth="1"/>
    <col min="12" max="12" width="9.5703125" bestFit="1" customWidth="1"/>
    <col min="13" max="13" width="9.42578125" bestFit="1" customWidth="1"/>
    <col min="14" max="14" width="11.28515625" bestFit="1" customWidth="1"/>
    <col min="15" max="15" width="6.42578125" bestFit="1" customWidth="1"/>
    <col min="16" max="16" width="7.140625" bestFit="1" customWidth="1"/>
    <col min="17" max="17" width="8.140625" bestFit="1" customWidth="1"/>
    <col min="18" max="19" width="10.42578125" bestFit="1" customWidth="1"/>
    <col min="20" max="20" width="10.140625" bestFit="1" customWidth="1"/>
    <col min="21" max="21" width="16.85546875" bestFit="1" customWidth="1"/>
    <col min="22" max="22" width="16.42578125" bestFit="1" customWidth="1"/>
    <col min="23" max="23" width="9" bestFit="1" customWidth="1"/>
    <col min="24" max="24" width="8.5703125" bestFit="1" customWidth="1"/>
    <col min="25" max="25" width="7.5703125" bestFit="1" customWidth="1"/>
    <col min="26" max="26" width="5.85546875" bestFit="1" customWidth="1"/>
    <col min="27" max="27" width="10.42578125" bestFit="1" customWidth="1"/>
    <col min="28" max="28" width="6.5703125" bestFit="1" customWidth="1"/>
    <col min="29" max="29" width="13.140625" bestFit="1" customWidth="1"/>
    <col min="30" max="30" width="11.5703125" bestFit="1" customWidth="1"/>
    <col min="31" max="31" width="12" bestFit="1" customWidth="1"/>
    <col min="32" max="32" width="9.42578125" bestFit="1" customWidth="1"/>
    <col min="33" max="33" width="9.85546875" bestFit="1" customWidth="1"/>
    <col min="34" max="34" width="14.140625" bestFit="1" customWidth="1"/>
    <col min="35" max="35" width="9.28515625" bestFit="1" customWidth="1"/>
    <col min="36" max="36" width="9.7109375" bestFit="1" customWidth="1"/>
    <col min="37" max="37" width="12.140625" bestFit="1" customWidth="1"/>
    <col min="38" max="38" width="5.5703125" bestFit="1" customWidth="1"/>
    <col min="39" max="39" width="9" bestFit="1" customWidth="1"/>
    <col min="40" max="40" width="11.28515625" bestFit="1" customWidth="1"/>
    <col min="41" max="42" width="3.85546875" bestFit="1" customWidth="1"/>
    <col min="43" max="43" width="12.5703125" bestFit="1" customWidth="1"/>
    <col min="44" max="44" width="7" bestFit="1" customWidth="1"/>
    <col min="45" max="45" width="7.140625" bestFit="1" customWidth="1"/>
    <col min="46" max="46" width="10" bestFit="1" customWidth="1"/>
    <col min="47" max="47" width="6.85546875" bestFit="1" customWidth="1"/>
    <col min="48" max="48" width="8.42578125" bestFit="1" customWidth="1"/>
    <col min="49" max="49" width="6.7109375" bestFit="1" customWidth="1"/>
    <col min="50" max="50" width="6.5703125" bestFit="1" customWidth="1"/>
    <col min="51" max="51" width="8.5703125" bestFit="1" customWidth="1"/>
    <col min="52" max="52" width="5.85546875" bestFit="1" customWidth="1"/>
    <col min="53" max="53" width="9.42578125" bestFit="1" customWidth="1"/>
    <col min="54" max="54" width="10.7109375" bestFit="1" customWidth="1"/>
  </cols>
  <sheetData>
    <row r="1" spans="1:2" x14ac:dyDescent="0.25">
      <c r="A1" s="7" t="s">
        <v>6</v>
      </c>
      <c r="B1" t="s">
        <v>304</v>
      </c>
    </row>
    <row r="2" spans="1:2" x14ac:dyDescent="0.25">
      <c r="A2" s="7" t="s">
        <v>41</v>
      </c>
      <c r="B2" t="s">
        <v>326</v>
      </c>
    </row>
    <row r="4" spans="1:2" x14ac:dyDescent="0.25">
      <c r="A4" s="7" t="s">
        <v>301</v>
      </c>
      <c r="B4" t="s">
        <v>328</v>
      </c>
    </row>
    <row r="5" spans="1:2" x14ac:dyDescent="0.25">
      <c r="A5" s="8" t="s">
        <v>143</v>
      </c>
      <c r="B5" s="9">
        <v>13</v>
      </c>
    </row>
    <row r="6" spans="1:2" x14ac:dyDescent="0.25">
      <c r="A6" s="8" t="s">
        <v>411</v>
      </c>
      <c r="B6" s="9">
        <v>8</v>
      </c>
    </row>
    <row r="7" spans="1:2" x14ac:dyDescent="0.25">
      <c r="A7" s="8" t="s">
        <v>199</v>
      </c>
      <c r="B7" s="9">
        <v>4</v>
      </c>
    </row>
    <row r="8" spans="1:2" x14ac:dyDescent="0.25">
      <c r="A8" s="8" t="s">
        <v>402</v>
      </c>
      <c r="B8" s="9">
        <v>4</v>
      </c>
    </row>
    <row r="9" spans="1:2" x14ac:dyDescent="0.25">
      <c r="A9" s="8" t="s">
        <v>200</v>
      </c>
      <c r="B9" s="9">
        <v>3</v>
      </c>
    </row>
    <row r="10" spans="1:2" x14ac:dyDescent="0.25">
      <c r="A10" s="8" t="s">
        <v>148</v>
      </c>
      <c r="B10" s="9">
        <v>3</v>
      </c>
    </row>
    <row r="11" spans="1:2" x14ac:dyDescent="0.25">
      <c r="A11" s="8" t="s">
        <v>401</v>
      </c>
      <c r="B11" s="9">
        <v>2</v>
      </c>
    </row>
    <row r="12" spans="1:2" x14ac:dyDescent="0.25">
      <c r="A12" s="8" t="s">
        <v>262</v>
      </c>
      <c r="B12" s="9">
        <v>1</v>
      </c>
    </row>
    <row r="13" spans="1:2" x14ac:dyDescent="0.25">
      <c r="A13" s="8" t="s">
        <v>159</v>
      </c>
      <c r="B13" s="9">
        <v>1</v>
      </c>
    </row>
    <row r="14" spans="1:2" x14ac:dyDescent="0.25">
      <c r="A14" s="8" t="s">
        <v>191</v>
      </c>
      <c r="B14" s="9">
        <v>1</v>
      </c>
    </row>
    <row r="15" spans="1:2" x14ac:dyDescent="0.25">
      <c r="A15" s="8" t="s">
        <v>241</v>
      </c>
      <c r="B15" s="9">
        <v>1</v>
      </c>
    </row>
    <row r="16" spans="1:2" x14ac:dyDescent="0.25">
      <c r="A16" s="8" t="s">
        <v>227</v>
      </c>
      <c r="B16" s="9">
        <v>1</v>
      </c>
    </row>
    <row r="17" spans="1:2" x14ac:dyDescent="0.25">
      <c r="A17" s="8" t="s">
        <v>267</v>
      </c>
      <c r="B17" s="9">
        <v>1</v>
      </c>
    </row>
    <row r="18" spans="1:2" x14ac:dyDescent="0.25">
      <c r="A18" s="8" t="s">
        <v>46</v>
      </c>
      <c r="B18" s="9">
        <v>1</v>
      </c>
    </row>
    <row r="19" spans="1:2" x14ac:dyDescent="0.25">
      <c r="A19" s="8" t="s">
        <v>403</v>
      </c>
      <c r="B19" s="9">
        <v>1</v>
      </c>
    </row>
    <row r="20" spans="1:2" x14ac:dyDescent="0.25">
      <c r="A20" s="8" t="s">
        <v>400</v>
      </c>
      <c r="B20" s="9">
        <v>1</v>
      </c>
    </row>
    <row r="21" spans="1:2" x14ac:dyDescent="0.25">
      <c r="A21" s="8" t="s">
        <v>302</v>
      </c>
      <c r="B21" s="9">
        <v>46</v>
      </c>
    </row>
  </sheetData>
  <pageMargins left="0.7" right="0.7" top="0.75" bottom="0.75" header="0.3" footer="0.3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29FB9-B3CC-4C56-BD8F-186948D1663C}">
  <dimension ref="A1:B13"/>
  <sheetViews>
    <sheetView workbookViewId="0">
      <selection activeCell="Q23" sqref="Q23"/>
    </sheetView>
  </sheetViews>
  <sheetFormatPr defaultRowHeight="15" x14ac:dyDescent="0.25"/>
  <cols>
    <col min="1" max="1" width="43.5703125" bestFit="1" customWidth="1"/>
    <col min="2" max="2" width="21.7109375" bestFit="1" customWidth="1"/>
    <col min="3" max="3" width="6.42578125" bestFit="1" customWidth="1"/>
    <col min="4" max="4" width="5.85546875" bestFit="1" customWidth="1"/>
    <col min="5" max="5" width="3.5703125" bestFit="1" customWidth="1"/>
    <col min="6" max="6" width="3.140625" bestFit="1" customWidth="1"/>
    <col min="7" max="7" width="11.42578125" bestFit="1" customWidth="1"/>
    <col min="8" max="8" width="9.42578125" bestFit="1" customWidth="1"/>
    <col min="9" max="9" width="14.5703125" bestFit="1" customWidth="1"/>
    <col min="10" max="10" width="3" bestFit="1" customWidth="1"/>
    <col min="11" max="11" width="3.42578125" bestFit="1" customWidth="1"/>
    <col min="12" max="12" width="9.5703125" bestFit="1" customWidth="1"/>
    <col min="13" max="13" width="9.42578125" bestFit="1" customWidth="1"/>
    <col min="14" max="14" width="11.28515625" bestFit="1" customWidth="1"/>
    <col min="15" max="15" width="6.42578125" bestFit="1" customWidth="1"/>
    <col min="16" max="16" width="7.140625" bestFit="1" customWidth="1"/>
    <col min="17" max="17" width="8.140625" bestFit="1" customWidth="1"/>
    <col min="18" max="19" width="10.42578125" bestFit="1" customWidth="1"/>
    <col min="20" max="20" width="10.140625" bestFit="1" customWidth="1"/>
    <col min="21" max="21" width="16.85546875" bestFit="1" customWidth="1"/>
    <col min="22" max="22" width="16.42578125" bestFit="1" customWidth="1"/>
    <col min="23" max="23" width="9" bestFit="1" customWidth="1"/>
    <col min="24" max="24" width="8.5703125" bestFit="1" customWidth="1"/>
    <col min="25" max="25" width="7.5703125" bestFit="1" customWidth="1"/>
    <col min="26" max="26" width="5.85546875" bestFit="1" customWidth="1"/>
    <col min="27" max="27" width="10.42578125" bestFit="1" customWidth="1"/>
    <col min="28" max="28" width="6.5703125" bestFit="1" customWidth="1"/>
    <col min="29" max="29" width="13.140625" bestFit="1" customWidth="1"/>
    <col min="30" max="30" width="11.5703125" bestFit="1" customWidth="1"/>
    <col min="31" max="31" width="12" bestFit="1" customWidth="1"/>
    <col min="32" max="32" width="9.42578125" bestFit="1" customWidth="1"/>
    <col min="33" max="33" width="9.85546875" bestFit="1" customWidth="1"/>
    <col min="34" max="34" width="14.140625" bestFit="1" customWidth="1"/>
    <col min="35" max="35" width="9.28515625" bestFit="1" customWidth="1"/>
    <col min="36" max="36" width="9.7109375" bestFit="1" customWidth="1"/>
    <col min="37" max="37" width="12.140625" bestFit="1" customWidth="1"/>
    <col min="38" max="38" width="5.5703125" bestFit="1" customWidth="1"/>
    <col min="39" max="39" width="9" bestFit="1" customWidth="1"/>
    <col min="40" max="40" width="11.28515625" bestFit="1" customWidth="1"/>
    <col min="41" max="42" width="3.85546875" bestFit="1" customWidth="1"/>
    <col min="43" max="43" width="12.5703125" bestFit="1" customWidth="1"/>
    <col min="44" max="44" width="7" bestFit="1" customWidth="1"/>
    <col min="45" max="45" width="7.140625" bestFit="1" customWidth="1"/>
    <col min="46" max="46" width="10" bestFit="1" customWidth="1"/>
    <col min="47" max="47" width="6.85546875" bestFit="1" customWidth="1"/>
    <col min="48" max="48" width="8.42578125" bestFit="1" customWidth="1"/>
    <col min="49" max="49" width="6.7109375" bestFit="1" customWidth="1"/>
    <col min="50" max="50" width="6.5703125" bestFit="1" customWidth="1"/>
    <col min="51" max="51" width="8.5703125" bestFit="1" customWidth="1"/>
    <col min="52" max="52" width="5.85546875" bestFit="1" customWidth="1"/>
    <col min="53" max="53" width="9.42578125" bestFit="1" customWidth="1"/>
    <col min="54" max="54" width="10.7109375" bestFit="1" customWidth="1"/>
  </cols>
  <sheetData>
    <row r="1" spans="1:2" x14ac:dyDescent="0.25">
      <c r="A1" s="7" t="s">
        <v>6</v>
      </c>
      <c r="B1" t="s">
        <v>304</v>
      </c>
    </row>
    <row r="2" spans="1:2" x14ac:dyDescent="0.25">
      <c r="A2" s="7" t="s">
        <v>41</v>
      </c>
      <c r="B2" t="s">
        <v>326</v>
      </c>
    </row>
    <row r="4" spans="1:2" x14ac:dyDescent="0.25">
      <c r="A4" s="7" t="s">
        <v>301</v>
      </c>
      <c r="B4" t="s">
        <v>328</v>
      </c>
    </row>
    <row r="5" spans="1:2" x14ac:dyDescent="0.25">
      <c r="A5" s="8" t="s">
        <v>143</v>
      </c>
      <c r="B5" s="9">
        <v>5</v>
      </c>
    </row>
    <row r="6" spans="1:2" x14ac:dyDescent="0.25">
      <c r="A6" s="8" t="s">
        <v>411</v>
      </c>
      <c r="B6" s="9">
        <v>2</v>
      </c>
    </row>
    <row r="7" spans="1:2" x14ac:dyDescent="0.25">
      <c r="A7" s="8" t="s">
        <v>46</v>
      </c>
      <c r="B7" s="9">
        <v>1</v>
      </c>
    </row>
    <row r="8" spans="1:2" x14ac:dyDescent="0.25">
      <c r="A8" s="8" t="s">
        <v>401</v>
      </c>
      <c r="B8" s="9">
        <v>1</v>
      </c>
    </row>
    <row r="9" spans="1:2" x14ac:dyDescent="0.25">
      <c r="A9" s="8" t="s">
        <v>402</v>
      </c>
      <c r="B9" s="9">
        <v>1</v>
      </c>
    </row>
    <row r="10" spans="1:2" x14ac:dyDescent="0.25">
      <c r="A10" s="8" t="s">
        <v>148</v>
      </c>
      <c r="B10" s="9">
        <v>1</v>
      </c>
    </row>
    <row r="11" spans="1:2" x14ac:dyDescent="0.25">
      <c r="A11" s="8" t="s">
        <v>199</v>
      </c>
      <c r="B11" s="9">
        <v>1</v>
      </c>
    </row>
    <row r="12" spans="1:2" x14ac:dyDescent="0.25">
      <c r="A12" s="8" t="s">
        <v>200</v>
      </c>
      <c r="B12" s="9">
        <v>1</v>
      </c>
    </row>
    <row r="13" spans="1:2" x14ac:dyDescent="0.25">
      <c r="A13" s="8" t="s">
        <v>302</v>
      </c>
      <c r="B13" s="9">
        <v>13</v>
      </c>
    </row>
  </sheetData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A48E0-A62A-44C4-9BD3-65257FE481B6}">
  <dimension ref="A1:B13"/>
  <sheetViews>
    <sheetView workbookViewId="0">
      <selection activeCell="A9" sqref="A9"/>
    </sheetView>
  </sheetViews>
  <sheetFormatPr defaultRowHeight="15" x14ac:dyDescent="0.25"/>
  <cols>
    <col min="1" max="1" width="30.28515625" bestFit="1" customWidth="1"/>
    <col min="2" max="2" width="21.7109375" bestFit="1" customWidth="1"/>
    <col min="3" max="3" width="6.42578125" bestFit="1" customWidth="1"/>
    <col min="4" max="4" width="5.85546875" bestFit="1" customWidth="1"/>
    <col min="5" max="5" width="3.5703125" bestFit="1" customWidth="1"/>
    <col min="6" max="6" width="3.140625" bestFit="1" customWidth="1"/>
    <col min="7" max="7" width="11.42578125" bestFit="1" customWidth="1"/>
    <col min="8" max="8" width="9.42578125" bestFit="1" customWidth="1"/>
    <col min="9" max="9" width="14.5703125" bestFit="1" customWidth="1"/>
    <col min="10" max="10" width="3" bestFit="1" customWidth="1"/>
    <col min="11" max="11" width="3.42578125" bestFit="1" customWidth="1"/>
    <col min="12" max="12" width="9.5703125" bestFit="1" customWidth="1"/>
    <col min="13" max="13" width="9.42578125" bestFit="1" customWidth="1"/>
    <col min="14" max="14" width="11.28515625" bestFit="1" customWidth="1"/>
    <col min="15" max="15" width="6.42578125" bestFit="1" customWidth="1"/>
    <col min="16" max="16" width="7.140625" bestFit="1" customWidth="1"/>
    <col min="17" max="17" width="8.140625" bestFit="1" customWidth="1"/>
    <col min="18" max="19" width="10.42578125" bestFit="1" customWidth="1"/>
    <col min="20" max="20" width="10.140625" bestFit="1" customWidth="1"/>
    <col min="21" max="21" width="16.85546875" bestFit="1" customWidth="1"/>
    <col min="22" max="22" width="16.42578125" bestFit="1" customWidth="1"/>
    <col min="23" max="23" width="9" bestFit="1" customWidth="1"/>
    <col min="24" max="24" width="8.5703125" bestFit="1" customWidth="1"/>
    <col min="25" max="25" width="7.5703125" bestFit="1" customWidth="1"/>
    <col min="26" max="26" width="5.85546875" bestFit="1" customWidth="1"/>
    <col min="27" max="27" width="10.42578125" bestFit="1" customWidth="1"/>
    <col min="28" max="28" width="6.5703125" bestFit="1" customWidth="1"/>
    <col min="29" max="29" width="13.140625" bestFit="1" customWidth="1"/>
    <col min="30" max="30" width="11.5703125" bestFit="1" customWidth="1"/>
    <col min="31" max="31" width="12" bestFit="1" customWidth="1"/>
    <col min="32" max="32" width="9.42578125" bestFit="1" customWidth="1"/>
    <col min="33" max="33" width="9.85546875" bestFit="1" customWidth="1"/>
    <col min="34" max="34" width="14.140625" bestFit="1" customWidth="1"/>
    <col min="35" max="35" width="9.28515625" bestFit="1" customWidth="1"/>
    <col min="36" max="36" width="9.7109375" bestFit="1" customWidth="1"/>
    <col min="37" max="37" width="12.140625" bestFit="1" customWidth="1"/>
    <col min="38" max="38" width="5.5703125" bestFit="1" customWidth="1"/>
    <col min="39" max="39" width="9" bestFit="1" customWidth="1"/>
    <col min="40" max="40" width="11.28515625" bestFit="1" customWidth="1"/>
    <col min="41" max="42" width="3.85546875" bestFit="1" customWidth="1"/>
    <col min="43" max="43" width="12.5703125" bestFit="1" customWidth="1"/>
    <col min="44" max="44" width="7" bestFit="1" customWidth="1"/>
    <col min="45" max="45" width="7.140625" bestFit="1" customWidth="1"/>
    <col min="46" max="46" width="10" bestFit="1" customWidth="1"/>
    <col min="47" max="47" width="6.85546875" bestFit="1" customWidth="1"/>
    <col min="48" max="48" width="8.42578125" bestFit="1" customWidth="1"/>
    <col min="49" max="49" width="6.7109375" bestFit="1" customWidth="1"/>
    <col min="50" max="50" width="6.5703125" bestFit="1" customWidth="1"/>
    <col min="51" max="51" width="8.5703125" bestFit="1" customWidth="1"/>
    <col min="52" max="52" width="5.85546875" bestFit="1" customWidth="1"/>
    <col min="53" max="53" width="9.42578125" bestFit="1" customWidth="1"/>
    <col min="54" max="54" width="10.7109375" bestFit="1" customWidth="1"/>
  </cols>
  <sheetData>
    <row r="1" spans="1:2" x14ac:dyDescent="0.25">
      <c r="A1" s="7" t="s">
        <v>6</v>
      </c>
      <c r="B1" t="s">
        <v>304</v>
      </c>
    </row>
    <row r="2" spans="1:2" x14ac:dyDescent="0.25">
      <c r="A2" s="7" t="s">
        <v>41</v>
      </c>
      <c r="B2" t="s">
        <v>326</v>
      </c>
    </row>
    <row r="4" spans="1:2" x14ac:dyDescent="0.25">
      <c r="A4" s="7" t="s">
        <v>301</v>
      </c>
      <c r="B4" t="s">
        <v>328</v>
      </c>
    </row>
    <row r="5" spans="1:2" x14ac:dyDescent="0.25">
      <c r="A5" s="8" t="s">
        <v>148</v>
      </c>
      <c r="B5" s="9">
        <v>3</v>
      </c>
    </row>
    <row r="6" spans="1:2" x14ac:dyDescent="0.25">
      <c r="A6" s="8" t="s">
        <v>245</v>
      </c>
      <c r="B6" s="9">
        <v>2</v>
      </c>
    </row>
    <row r="7" spans="1:2" x14ac:dyDescent="0.25">
      <c r="A7" s="8" t="s">
        <v>143</v>
      </c>
      <c r="B7" s="9">
        <v>2</v>
      </c>
    </row>
    <row r="8" spans="1:2" x14ac:dyDescent="0.25">
      <c r="A8" s="8" t="s">
        <v>200</v>
      </c>
      <c r="B8" s="9">
        <v>2</v>
      </c>
    </row>
    <row r="9" spans="1:2" x14ac:dyDescent="0.25">
      <c r="A9" s="8" t="s">
        <v>411</v>
      </c>
      <c r="B9" s="9">
        <v>2</v>
      </c>
    </row>
    <row r="10" spans="1:2" x14ac:dyDescent="0.25">
      <c r="A10" s="8" t="s">
        <v>400</v>
      </c>
      <c r="B10" s="9">
        <v>1</v>
      </c>
    </row>
    <row r="11" spans="1:2" x14ac:dyDescent="0.25">
      <c r="A11" s="8" t="s">
        <v>262</v>
      </c>
      <c r="B11" s="9">
        <v>1</v>
      </c>
    </row>
    <row r="12" spans="1:2" x14ac:dyDescent="0.25">
      <c r="A12" s="8" t="s">
        <v>267</v>
      </c>
      <c r="B12" s="9">
        <v>1</v>
      </c>
    </row>
    <row r="13" spans="1:2" x14ac:dyDescent="0.25">
      <c r="A13" s="8" t="s">
        <v>302</v>
      </c>
      <c r="B13" s="9">
        <v>14</v>
      </c>
    </row>
  </sheetData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Keywords</vt:lpstr>
      <vt:lpstr>Summary</vt:lpstr>
      <vt:lpstr>Literature Mapping</vt:lpstr>
      <vt:lpstr>SABSA Skills Mapping</vt:lpstr>
      <vt:lpstr>TOGAF Skills Mapping</vt:lpstr>
      <vt:lpstr>TOGAF Role Mapping EA</vt:lpstr>
      <vt:lpstr>TOGAF Role Mapping ESA</vt:lpstr>
      <vt:lpstr>TOGAF Role Mapping BA</vt:lpstr>
      <vt:lpstr>TOGAF Role Mapping SA</vt:lpstr>
      <vt:lpstr>TOGAF Role Mapping AA</vt:lpstr>
      <vt:lpstr>TOGAF Role Mapping DA</vt:lpstr>
      <vt:lpstr>TOGAF Role Mapping TA</vt:lpstr>
      <vt:lpstr>TOGAF Role Mapping</vt:lpstr>
      <vt:lpstr>SABSA Security Capabilities</vt:lpstr>
      <vt:lpstr>Summary Table</vt:lpstr>
      <vt:lpstr>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 Greaves</dc:creator>
  <cp:lastModifiedBy>Helen Jones</cp:lastModifiedBy>
  <dcterms:created xsi:type="dcterms:W3CDTF">2021-03-08T11:23:57Z</dcterms:created>
  <dcterms:modified xsi:type="dcterms:W3CDTF">2021-11-26T10:02:01Z</dcterms:modified>
</cp:coreProperties>
</file>